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/Desktop/"/>
    </mc:Choice>
  </mc:AlternateContent>
  <xr:revisionPtr revIDLastSave="0" documentId="13_ncr:1_{2963DF1F-9B99-754A-B0A7-00920DFC3B2D}" xr6:coauthVersionLast="45" xr6:coauthVersionMax="45" xr10:uidLastSave="{00000000-0000-0000-0000-000000000000}"/>
  <bookViews>
    <workbookView xWindow="880" yWindow="1840" windowWidth="27320" windowHeight="15120" xr2:uid="{00000000-000D-0000-FFFF-FFFF00000000}"/>
  </bookViews>
  <sheets>
    <sheet name="RawData" sheetId="1" r:id="rId1"/>
    <sheet name="Sheet2" sheetId="2" r:id="rId2"/>
  </sheets>
  <calcPr calcId="191028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S186" i="1"/>
  <c r="S218" i="1"/>
  <c r="S250" i="1"/>
  <c r="S282" i="1"/>
  <c r="S314" i="1"/>
  <c r="S346" i="1"/>
  <c r="S378" i="1"/>
  <c r="S41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  <c r="P3" i="1"/>
  <c r="S3" i="1" s="1"/>
  <c r="P4" i="1"/>
  <c r="Q4" i="1" s="1"/>
  <c r="P5" i="1"/>
  <c r="S5" i="1" s="1"/>
  <c r="P6" i="1"/>
  <c r="S6" i="1" s="1"/>
  <c r="P7" i="1"/>
  <c r="S7" i="1" s="1"/>
  <c r="P8" i="1"/>
  <c r="Q8" i="1" s="1"/>
  <c r="P9" i="1"/>
  <c r="P10" i="1"/>
  <c r="P11" i="1"/>
  <c r="S11" i="1" s="1"/>
  <c r="P12" i="1"/>
  <c r="Q12" i="1" s="1"/>
  <c r="P13" i="1"/>
  <c r="S13" i="1" s="1"/>
  <c r="P14" i="1"/>
  <c r="S14" i="1" s="1"/>
  <c r="P15" i="1"/>
  <c r="S15" i="1" s="1"/>
  <c r="P16" i="1"/>
  <c r="Q16" i="1" s="1"/>
  <c r="P17" i="1"/>
  <c r="Q17" i="1" s="1"/>
  <c r="P18" i="1"/>
  <c r="Q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Q24" i="1" s="1"/>
  <c r="P25" i="1"/>
  <c r="Q25" i="1" s="1"/>
  <c r="P26" i="1"/>
  <c r="Q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Q32" i="1" s="1"/>
  <c r="P33" i="1"/>
  <c r="Q33" i="1" s="1"/>
  <c r="P34" i="1"/>
  <c r="Q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Q40" i="1" s="1"/>
  <c r="P41" i="1"/>
  <c r="Q41" i="1" s="1"/>
  <c r="P42" i="1"/>
  <c r="Q42" i="1" s="1"/>
  <c r="P43" i="1"/>
  <c r="P44" i="1"/>
  <c r="S44" i="1" s="1"/>
  <c r="P45" i="1"/>
  <c r="S45" i="1" s="1"/>
  <c r="P46" i="1"/>
  <c r="S46" i="1" s="1"/>
  <c r="P47" i="1"/>
  <c r="S47" i="1" s="1"/>
  <c r="P48" i="1"/>
  <c r="P49" i="1"/>
  <c r="Q49" i="1" s="1"/>
  <c r="P50" i="1"/>
  <c r="Q50" i="1" s="1"/>
  <c r="P51" i="1"/>
  <c r="S51" i="1" s="1"/>
  <c r="P52" i="1"/>
  <c r="S52" i="1" s="1"/>
  <c r="P53" i="1"/>
  <c r="S53" i="1" s="1"/>
  <c r="P54" i="1"/>
  <c r="P55" i="1"/>
  <c r="S55" i="1" s="1"/>
  <c r="P56" i="1"/>
  <c r="P57" i="1"/>
  <c r="Q57" i="1" s="1"/>
  <c r="P58" i="1"/>
  <c r="Q58" i="1" s="1"/>
  <c r="P59" i="1"/>
  <c r="P60" i="1"/>
  <c r="S60" i="1" s="1"/>
  <c r="P61" i="1"/>
  <c r="S61" i="1" s="1"/>
  <c r="P62" i="1"/>
  <c r="S62" i="1" s="1"/>
  <c r="P63" i="1"/>
  <c r="S63" i="1" s="1"/>
  <c r="P64" i="1"/>
  <c r="P65" i="1"/>
  <c r="Q65" i="1" s="1"/>
  <c r="P66" i="1"/>
  <c r="Q66" i="1" s="1"/>
  <c r="P67" i="1"/>
  <c r="S67" i="1" s="1"/>
  <c r="P68" i="1"/>
  <c r="S68" i="1" s="1"/>
  <c r="P69" i="1"/>
  <c r="S69" i="1" s="1"/>
  <c r="P70" i="1"/>
  <c r="P71" i="1"/>
  <c r="S71" i="1" s="1"/>
  <c r="P72" i="1"/>
  <c r="P73" i="1"/>
  <c r="Q73" i="1" s="1"/>
  <c r="P74" i="1"/>
  <c r="Q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P81" i="1"/>
  <c r="Q81" i="1" s="1"/>
  <c r="P82" i="1"/>
  <c r="Q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P89" i="1"/>
  <c r="Q89" i="1" s="1"/>
  <c r="P90" i="1"/>
  <c r="Q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P97" i="1"/>
  <c r="Q97" i="1" s="1"/>
  <c r="P98" i="1"/>
  <c r="Q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P105" i="1"/>
  <c r="Q105" i="1" s="1"/>
  <c r="P106" i="1"/>
  <c r="Q106" i="1" s="1"/>
  <c r="P107" i="1"/>
  <c r="P108" i="1"/>
  <c r="S108" i="1" s="1"/>
  <c r="P109" i="1"/>
  <c r="S109" i="1" s="1"/>
  <c r="P110" i="1"/>
  <c r="S110" i="1" s="1"/>
  <c r="P111" i="1"/>
  <c r="S111" i="1" s="1"/>
  <c r="P112" i="1"/>
  <c r="P113" i="1"/>
  <c r="Q113" i="1" s="1"/>
  <c r="P114" i="1"/>
  <c r="Q114" i="1" s="1"/>
  <c r="P115" i="1"/>
  <c r="S115" i="1" s="1"/>
  <c r="P116" i="1"/>
  <c r="S116" i="1" s="1"/>
  <c r="P117" i="1"/>
  <c r="S117" i="1" s="1"/>
  <c r="P118" i="1"/>
  <c r="P119" i="1"/>
  <c r="S119" i="1" s="1"/>
  <c r="P120" i="1"/>
  <c r="P121" i="1"/>
  <c r="Q121" i="1" s="1"/>
  <c r="P122" i="1"/>
  <c r="Q122" i="1" s="1"/>
  <c r="P123" i="1"/>
  <c r="P124" i="1"/>
  <c r="S124" i="1" s="1"/>
  <c r="P125" i="1"/>
  <c r="S125" i="1" s="1"/>
  <c r="P126" i="1"/>
  <c r="S126" i="1" s="1"/>
  <c r="P127" i="1"/>
  <c r="S127" i="1" s="1"/>
  <c r="P128" i="1"/>
  <c r="P129" i="1"/>
  <c r="Q129" i="1" s="1"/>
  <c r="P130" i="1"/>
  <c r="Q130" i="1" s="1"/>
  <c r="P131" i="1"/>
  <c r="S131" i="1" s="1"/>
  <c r="P132" i="1"/>
  <c r="S132" i="1" s="1"/>
  <c r="P133" i="1"/>
  <c r="S133" i="1" s="1"/>
  <c r="P134" i="1"/>
  <c r="P135" i="1"/>
  <c r="S135" i="1" s="1"/>
  <c r="P136" i="1"/>
  <c r="P137" i="1"/>
  <c r="Q137" i="1" s="1"/>
  <c r="P138" i="1"/>
  <c r="Q138" i="1" s="1"/>
  <c r="P139" i="1"/>
  <c r="S139" i="1" s="1"/>
  <c r="P140" i="1"/>
  <c r="S140" i="1" s="1"/>
  <c r="P141" i="1"/>
  <c r="S141" i="1" s="1"/>
  <c r="P142" i="1"/>
  <c r="S142" i="1" s="1"/>
  <c r="P143" i="1"/>
  <c r="S143" i="1" s="1"/>
  <c r="P144" i="1"/>
  <c r="P145" i="1"/>
  <c r="Q145" i="1" s="1"/>
  <c r="P146" i="1"/>
  <c r="Q146" i="1" s="1"/>
  <c r="P147" i="1"/>
  <c r="S147" i="1" s="1"/>
  <c r="P148" i="1"/>
  <c r="S148" i="1" s="1"/>
  <c r="P149" i="1"/>
  <c r="S149" i="1" s="1"/>
  <c r="P150" i="1"/>
  <c r="S150" i="1" s="1"/>
  <c r="P151" i="1"/>
  <c r="S151" i="1" s="1"/>
  <c r="P152" i="1"/>
  <c r="P153" i="1"/>
  <c r="Q153" i="1" s="1"/>
  <c r="P154" i="1"/>
  <c r="Q154" i="1" s="1"/>
  <c r="P155" i="1"/>
  <c r="S155" i="1" s="1"/>
  <c r="P156" i="1"/>
  <c r="S156" i="1" s="1"/>
  <c r="P157" i="1"/>
  <c r="S157" i="1" s="1"/>
  <c r="P158" i="1"/>
  <c r="S158" i="1" s="1"/>
  <c r="P159" i="1"/>
  <c r="S159" i="1" s="1"/>
  <c r="P160" i="1"/>
  <c r="P161" i="1"/>
  <c r="Q161" i="1" s="1"/>
  <c r="P162" i="1"/>
  <c r="Q162" i="1" s="1"/>
  <c r="P163" i="1"/>
  <c r="S163" i="1" s="1"/>
  <c r="P164" i="1"/>
  <c r="S164" i="1" s="1"/>
  <c r="P165" i="1"/>
  <c r="S165" i="1" s="1"/>
  <c r="P166" i="1"/>
  <c r="S166" i="1" s="1"/>
  <c r="P167" i="1"/>
  <c r="S167" i="1" s="1"/>
  <c r="P168" i="1"/>
  <c r="P169" i="1"/>
  <c r="Q169" i="1" s="1"/>
  <c r="P170" i="1"/>
  <c r="Q170" i="1" s="1"/>
  <c r="P171" i="1"/>
  <c r="P172" i="1"/>
  <c r="S172" i="1" s="1"/>
  <c r="P173" i="1"/>
  <c r="S173" i="1" s="1"/>
  <c r="P174" i="1"/>
  <c r="S174" i="1" s="1"/>
  <c r="P175" i="1"/>
  <c r="S175" i="1" s="1"/>
  <c r="P176" i="1"/>
  <c r="P177" i="1"/>
  <c r="Q177" i="1" s="1"/>
  <c r="P178" i="1"/>
  <c r="Q178" i="1" s="1"/>
  <c r="P179" i="1"/>
  <c r="S179" i="1" s="1"/>
  <c r="P180" i="1"/>
  <c r="S180" i="1" s="1"/>
  <c r="P181" i="1"/>
  <c r="S181" i="1" s="1"/>
  <c r="P182" i="1"/>
  <c r="P183" i="1"/>
  <c r="S183" i="1" s="1"/>
  <c r="P184" i="1"/>
  <c r="P185" i="1"/>
  <c r="Q185" i="1" s="1"/>
  <c r="P186" i="1"/>
  <c r="Q186" i="1" s="1"/>
  <c r="P187" i="1"/>
  <c r="P188" i="1"/>
  <c r="S188" i="1" s="1"/>
  <c r="P189" i="1"/>
  <c r="S189" i="1" s="1"/>
  <c r="P190" i="1"/>
  <c r="S190" i="1" s="1"/>
  <c r="P191" i="1"/>
  <c r="S191" i="1" s="1"/>
  <c r="P192" i="1"/>
  <c r="P193" i="1"/>
  <c r="Q193" i="1" s="1"/>
  <c r="P194" i="1"/>
  <c r="Q194" i="1" s="1"/>
  <c r="P195" i="1"/>
  <c r="S195" i="1" s="1"/>
  <c r="P196" i="1"/>
  <c r="S196" i="1" s="1"/>
  <c r="P197" i="1"/>
  <c r="S197" i="1" s="1"/>
  <c r="P198" i="1"/>
  <c r="P199" i="1"/>
  <c r="S199" i="1" s="1"/>
  <c r="P200" i="1"/>
  <c r="P201" i="1"/>
  <c r="S201" i="1" s="1"/>
  <c r="P202" i="1"/>
  <c r="Q202" i="1" s="1"/>
  <c r="P203" i="1"/>
  <c r="S203" i="1" s="1"/>
  <c r="P204" i="1"/>
  <c r="S204" i="1" s="1"/>
  <c r="P205" i="1"/>
  <c r="S205" i="1" s="1"/>
  <c r="P206" i="1"/>
  <c r="P207" i="1"/>
  <c r="S207" i="1" s="1"/>
  <c r="P208" i="1"/>
  <c r="P209" i="1"/>
  <c r="Q209" i="1" s="1"/>
  <c r="P210" i="1"/>
  <c r="Q210" i="1" s="1"/>
  <c r="P211" i="1"/>
  <c r="S211" i="1" s="1"/>
  <c r="P212" i="1"/>
  <c r="S212" i="1" s="1"/>
  <c r="P213" i="1"/>
  <c r="S213" i="1" s="1"/>
  <c r="P214" i="1"/>
  <c r="S214" i="1" s="1"/>
  <c r="P215" i="1"/>
  <c r="S215" i="1" s="1"/>
  <c r="P216" i="1"/>
  <c r="P217" i="1"/>
  <c r="Q217" i="1" s="1"/>
  <c r="P218" i="1"/>
  <c r="Q218" i="1" s="1"/>
  <c r="P219" i="1"/>
  <c r="P220" i="1"/>
  <c r="S220" i="1" s="1"/>
  <c r="P221" i="1"/>
  <c r="S221" i="1" s="1"/>
  <c r="P222" i="1"/>
  <c r="S222" i="1" s="1"/>
  <c r="P223" i="1"/>
  <c r="S223" i="1" s="1"/>
  <c r="P224" i="1"/>
  <c r="P225" i="1"/>
  <c r="Q225" i="1" s="1"/>
  <c r="P226" i="1"/>
  <c r="Q226" i="1" s="1"/>
  <c r="P227" i="1"/>
  <c r="S227" i="1" s="1"/>
  <c r="P228" i="1"/>
  <c r="S228" i="1" s="1"/>
  <c r="P229" i="1"/>
  <c r="S229" i="1" s="1"/>
  <c r="P230" i="1"/>
  <c r="P231" i="1"/>
  <c r="S231" i="1" s="1"/>
  <c r="P232" i="1"/>
  <c r="P233" i="1"/>
  <c r="Q233" i="1" s="1"/>
  <c r="P234" i="1"/>
  <c r="Q234" i="1" s="1"/>
  <c r="P235" i="1"/>
  <c r="S235" i="1" s="1"/>
  <c r="P236" i="1"/>
  <c r="S236" i="1" s="1"/>
  <c r="P237" i="1"/>
  <c r="S237" i="1" s="1"/>
  <c r="P238" i="1"/>
  <c r="S238" i="1" s="1"/>
  <c r="P239" i="1"/>
  <c r="S239" i="1" s="1"/>
  <c r="P240" i="1"/>
  <c r="P241" i="1"/>
  <c r="Q241" i="1" s="1"/>
  <c r="P242" i="1"/>
  <c r="Q242" i="1" s="1"/>
  <c r="P243" i="1"/>
  <c r="S243" i="1" s="1"/>
  <c r="P244" i="1"/>
  <c r="S244" i="1" s="1"/>
  <c r="P245" i="1"/>
  <c r="S245" i="1" s="1"/>
  <c r="P246" i="1"/>
  <c r="S246" i="1" s="1"/>
  <c r="P247" i="1"/>
  <c r="S247" i="1" s="1"/>
  <c r="P248" i="1"/>
  <c r="P249" i="1"/>
  <c r="Q249" i="1" s="1"/>
  <c r="P250" i="1"/>
  <c r="Q250" i="1" s="1"/>
  <c r="P251" i="1"/>
  <c r="S251" i="1" s="1"/>
  <c r="P252" i="1"/>
  <c r="S252" i="1" s="1"/>
  <c r="P253" i="1"/>
  <c r="S253" i="1" s="1"/>
  <c r="P254" i="1"/>
  <c r="S254" i="1" s="1"/>
  <c r="P255" i="1"/>
  <c r="S255" i="1" s="1"/>
  <c r="P256" i="1"/>
  <c r="P257" i="1"/>
  <c r="Q257" i="1" s="1"/>
  <c r="P258" i="1"/>
  <c r="Q258" i="1" s="1"/>
  <c r="P259" i="1"/>
  <c r="S259" i="1" s="1"/>
  <c r="P260" i="1"/>
  <c r="S260" i="1" s="1"/>
  <c r="P261" i="1"/>
  <c r="S261" i="1" s="1"/>
  <c r="P262" i="1"/>
  <c r="S262" i="1" s="1"/>
  <c r="P263" i="1"/>
  <c r="S263" i="1" s="1"/>
  <c r="P264" i="1"/>
  <c r="P265" i="1"/>
  <c r="Q265" i="1" s="1"/>
  <c r="P266" i="1"/>
  <c r="Q266" i="1" s="1"/>
  <c r="P267" i="1"/>
  <c r="S267" i="1" s="1"/>
  <c r="P268" i="1"/>
  <c r="S268" i="1" s="1"/>
  <c r="P269" i="1"/>
  <c r="S269" i="1" s="1"/>
  <c r="P270" i="1"/>
  <c r="S270" i="1" s="1"/>
  <c r="P271" i="1"/>
  <c r="S271" i="1" s="1"/>
  <c r="P272" i="1"/>
  <c r="P273" i="1"/>
  <c r="Q273" i="1" s="1"/>
  <c r="P274" i="1"/>
  <c r="Q274" i="1" s="1"/>
  <c r="P275" i="1"/>
  <c r="S275" i="1" s="1"/>
  <c r="P276" i="1"/>
  <c r="S276" i="1" s="1"/>
  <c r="P277" i="1"/>
  <c r="S277" i="1" s="1"/>
  <c r="P278" i="1"/>
  <c r="S278" i="1" s="1"/>
  <c r="P279" i="1"/>
  <c r="S279" i="1" s="1"/>
  <c r="P280" i="1"/>
  <c r="P281" i="1"/>
  <c r="Q281" i="1" s="1"/>
  <c r="P282" i="1"/>
  <c r="Q282" i="1" s="1"/>
  <c r="P283" i="1"/>
  <c r="S283" i="1" s="1"/>
  <c r="P284" i="1"/>
  <c r="S284" i="1" s="1"/>
  <c r="P285" i="1"/>
  <c r="S285" i="1" s="1"/>
  <c r="P286" i="1"/>
  <c r="S286" i="1" s="1"/>
  <c r="P287" i="1"/>
  <c r="S287" i="1" s="1"/>
  <c r="P288" i="1"/>
  <c r="P289" i="1"/>
  <c r="Q289" i="1" s="1"/>
  <c r="P290" i="1"/>
  <c r="Q290" i="1" s="1"/>
  <c r="P291" i="1"/>
  <c r="P292" i="1"/>
  <c r="S292" i="1" s="1"/>
  <c r="P293" i="1"/>
  <c r="S293" i="1" s="1"/>
  <c r="P294" i="1"/>
  <c r="S294" i="1" s="1"/>
  <c r="P295" i="1"/>
  <c r="S295" i="1" s="1"/>
  <c r="P296" i="1"/>
  <c r="P297" i="1"/>
  <c r="Q297" i="1" s="1"/>
  <c r="P298" i="1"/>
  <c r="Q298" i="1" s="1"/>
  <c r="P299" i="1"/>
  <c r="S299" i="1" s="1"/>
  <c r="P300" i="1"/>
  <c r="S300" i="1" s="1"/>
  <c r="P301" i="1"/>
  <c r="S301" i="1" s="1"/>
  <c r="P302" i="1"/>
  <c r="S302" i="1" s="1"/>
  <c r="P303" i="1"/>
  <c r="S303" i="1" s="1"/>
  <c r="P304" i="1"/>
  <c r="P305" i="1"/>
  <c r="Q305" i="1" s="1"/>
  <c r="P306" i="1"/>
  <c r="Q306" i="1" s="1"/>
  <c r="P307" i="1"/>
  <c r="S307" i="1" s="1"/>
  <c r="P308" i="1"/>
  <c r="S308" i="1" s="1"/>
  <c r="P309" i="1"/>
  <c r="S309" i="1" s="1"/>
  <c r="P310" i="1"/>
  <c r="S310" i="1" s="1"/>
  <c r="P311" i="1"/>
  <c r="S311" i="1" s="1"/>
  <c r="P312" i="1"/>
  <c r="P313" i="1"/>
  <c r="Q313" i="1" s="1"/>
  <c r="P314" i="1"/>
  <c r="Q314" i="1" s="1"/>
  <c r="P315" i="1"/>
  <c r="P316" i="1"/>
  <c r="S316" i="1" s="1"/>
  <c r="P317" i="1"/>
  <c r="S317" i="1" s="1"/>
  <c r="P318" i="1"/>
  <c r="S318" i="1" s="1"/>
  <c r="P319" i="1"/>
  <c r="S319" i="1" s="1"/>
  <c r="P320" i="1"/>
  <c r="P321" i="1"/>
  <c r="Q321" i="1" s="1"/>
  <c r="P322" i="1"/>
  <c r="Q322" i="1" s="1"/>
  <c r="P323" i="1"/>
  <c r="S323" i="1" s="1"/>
  <c r="P324" i="1"/>
  <c r="S324" i="1" s="1"/>
  <c r="P325" i="1"/>
  <c r="S325" i="1" s="1"/>
  <c r="P326" i="1"/>
  <c r="P327" i="1"/>
  <c r="S327" i="1" s="1"/>
  <c r="P328" i="1"/>
  <c r="P329" i="1"/>
  <c r="Q329" i="1" s="1"/>
  <c r="P330" i="1"/>
  <c r="Q330" i="1" s="1"/>
  <c r="P331" i="1"/>
  <c r="S331" i="1" s="1"/>
  <c r="P332" i="1"/>
  <c r="S332" i="1" s="1"/>
  <c r="P333" i="1"/>
  <c r="S333" i="1" s="1"/>
  <c r="P334" i="1"/>
  <c r="S334" i="1" s="1"/>
  <c r="P335" i="1"/>
  <c r="S335" i="1" s="1"/>
  <c r="P336" i="1"/>
  <c r="P337" i="1"/>
  <c r="Q337" i="1" s="1"/>
  <c r="P338" i="1"/>
  <c r="Q338" i="1" s="1"/>
  <c r="P339" i="1"/>
  <c r="P340" i="1"/>
  <c r="S340" i="1" s="1"/>
  <c r="P341" i="1"/>
  <c r="S341" i="1" s="1"/>
  <c r="P342" i="1"/>
  <c r="S342" i="1" s="1"/>
  <c r="P343" i="1"/>
  <c r="S343" i="1" s="1"/>
  <c r="P344" i="1"/>
  <c r="P345" i="1"/>
  <c r="Q345" i="1" s="1"/>
  <c r="P346" i="1"/>
  <c r="Q346" i="1" s="1"/>
  <c r="P347" i="1"/>
  <c r="S347" i="1" s="1"/>
  <c r="P348" i="1"/>
  <c r="S348" i="1" s="1"/>
  <c r="P349" i="1"/>
  <c r="S349" i="1" s="1"/>
  <c r="P350" i="1"/>
  <c r="P351" i="1"/>
  <c r="S351" i="1" s="1"/>
  <c r="P352" i="1"/>
  <c r="P353" i="1"/>
  <c r="Q353" i="1" s="1"/>
  <c r="P354" i="1"/>
  <c r="Q354" i="1" s="1"/>
  <c r="P355" i="1"/>
  <c r="P356" i="1"/>
  <c r="S356" i="1" s="1"/>
  <c r="P357" i="1"/>
  <c r="S357" i="1" s="1"/>
  <c r="P358" i="1"/>
  <c r="S358" i="1" s="1"/>
  <c r="P359" i="1"/>
  <c r="S359" i="1" s="1"/>
  <c r="P360" i="1"/>
  <c r="P361" i="1"/>
  <c r="S361" i="1" s="1"/>
  <c r="P362" i="1"/>
  <c r="Q362" i="1" s="1"/>
  <c r="P363" i="1"/>
  <c r="P364" i="1"/>
  <c r="S364" i="1" s="1"/>
  <c r="P365" i="1"/>
  <c r="S365" i="1" s="1"/>
  <c r="P366" i="1"/>
  <c r="S366" i="1" s="1"/>
  <c r="P367" i="1"/>
  <c r="S367" i="1" s="1"/>
  <c r="P368" i="1"/>
  <c r="P369" i="1"/>
  <c r="Q369" i="1" s="1"/>
  <c r="P370" i="1"/>
  <c r="Q370" i="1" s="1"/>
  <c r="P371" i="1"/>
  <c r="S371" i="1" s="1"/>
  <c r="P372" i="1"/>
  <c r="S372" i="1" s="1"/>
  <c r="P373" i="1"/>
  <c r="S373" i="1" s="1"/>
  <c r="P374" i="1"/>
  <c r="P375" i="1"/>
  <c r="S375" i="1" s="1"/>
  <c r="P376" i="1"/>
  <c r="P377" i="1"/>
  <c r="Q377" i="1" s="1"/>
  <c r="P378" i="1"/>
  <c r="Q378" i="1" s="1"/>
  <c r="P379" i="1"/>
  <c r="P380" i="1"/>
  <c r="S380" i="1" s="1"/>
  <c r="P381" i="1"/>
  <c r="S381" i="1" s="1"/>
  <c r="P382" i="1"/>
  <c r="S382" i="1" s="1"/>
  <c r="P383" i="1"/>
  <c r="S383" i="1" s="1"/>
  <c r="P384" i="1"/>
  <c r="P385" i="1"/>
  <c r="Q385" i="1" s="1"/>
  <c r="P386" i="1"/>
  <c r="Q386" i="1" s="1"/>
  <c r="P387" i="1"/>
  <c r="S387" i="1" s="1"/>
  <c r="P388" i="1"/>
  <c r="S388" i="1" s="1"/>
  <c r="P389" i="1"/>
  <c r="S389" i="1" s="1"/>
  <c r="P390" i="1"/>
  <c r="P391" i="1"/>
  <c r="S391" i="1" s="1"/>
  <c r="P392" i="1"/>
  <c r="P393" i="1"/>
  <c r="S393" i="1" s="1"/>
  <c r="P394" i="1"/>
  <c r="Q394" i="1" s="1"/>
  <c r="P395" i="1"/>
  <c r="S395" i="1" s="1"/>
  <c r="P396" i="1"/>
  <c r="S396" i="1" s="1"/>
  <c r="P397" i="1"/>
  <c r="S397" i="1" s="1"/>
  <c r="P398" i="1"/>
  <c r="P399" i="1"/>
  <c r="S399" i="1" s="1"/>
  <c r="P400" i="1"/>
  <c r="P401" i="1"/>
  <c r="Q401" i="1" s="1"/>
  <c r="P402" i="1"/>
  <c r="Q402" i="1" s="1"/>
  <c r="P403" i="1"/>
  <c r="P404" i="1"/>
  <c r="S404" i="1" s="1"/>
  <c r="P405" i="1"/>
  <c r="S405" i="1" s="1"/>
  <c r="P406" i="1"/>
  <c r="S406" i="1" s="1"/>
  <c r="P407" i="1"/>
  <c r="S407" i="1" s="1"/>
  <c r="P408" i="1"/>
  <c r="P409" i="1"/>
  <c r="Q409" i="1" s="1"/>
  <c r="P410" i="1"/>
  <c r="Q410" i="1" s="1"/>
  <c r="P411" i="1"/>
  <c r="S411" i="1" s="1"/>
  <c r="P412" i="1"/>
  <c r="P413" i="1"/>
  <c r="S413" i="1" s="1"/>
  <c r="P414" i="1"/>
  <c r="P415" i="1"/>
  <c r="S415" i="1" s="1"/>
  <c r="P416" i="1"/>
  <c r="P417" i="1"/>
  <c r="Q417" i="1" s="1"/>
  <c r="P418" i="1"/>
  <c r="P419" i="1"/>
  <c r="S419" i="1" s="1"/>
  <c r="P420" i="1"/>
  <c r="S420" i="1" s="1"/>
  <c r="P421" i="1"/>
  <c r="S421" i="1" s="1"/>
  <c r="P422" i="1"/>
  <c r="S422" i="1" s="1"/>
  <c r="P423" i="1"/>
  <c r="S423" i="1" s="1"/>
  <c r="P424" i="1"/>
  <c r="P425" i="1"/>
  <c r="S425" i="1" s="1"/>
  <c r="P426" i="1"/>
  <c r="P427" i="1"/>
  <c r="P428" i="1"/>
  <c r="S428" i="1" s="1"/>
  <c r="P429" i="1"/>
  <c r="S429" i="1" s="1"/>
  <c r="P430" i="1"/>
  <c r="S430" i="1" s="1"/>
  <c r="P431" i="1"/>
  <c r="S431" i="1" s="1"/>
  <c r="P432" i="1"/>
  <c r="P433" i="1"/>
  <c r="Q433" i="1" s="1"/>
  <c r="P434" i="1"/>
  <c r="P435" i="1"/>
  <c r="S435" i="1" s="1"/>
  <c r="P436" i="1"/>
  <c r="P437" i="1"/>
  <c r="S437" i="1" s="1"/>
  <c r="P438" i="1"/>
  <c r="P439" i="1"/>
  <c r="S439" i="1" s="1"/>
  <c r="P440" i="1"/>
  <c r="P441" i="1"/>
  <c r="Q441" i="1" s="1"/>
  <c r="P442" i="1"/>
  <c r="Q442" i="1" s="1"/>
  <c r="P443" i="1"/>
  <c r="S443" i="1" s="1"/>
  <c r="P444" i="1"/>
  <c r="S444" i="1" s="1"/>
  <c r="P445" i="1"/>
  <c r="S445" i="1" s="1"/>
  <c r="P446" i="1"/>
  <c r="S446" i="1" s="1"/>
  <c r="P447" i="1"/>
  <c r="S447" i="1" s="1"/>
  <c r="P448" i="1"/>
  <c r="P449" i="1"/>
  <c r="Q449" i="1" s="1"/>
  <c r="P450" i="1"/>
  <c r="P451" i="1"/>
  <c r="P452" i="1"/>
  <c r="P453" i="1"/>
  <c r="S453" i="1" s="1"/>
  <c r="P454" i="1"/>
  <c r="S454" i="1" s="1"/>
  <c r="P455" i="1"/>
  <c r="S455" i="1" s="1"/>
  <c r="P456" i="1"/>
  <c r="P457" i="1"/>
  <c r="S457" i="1" s="1"/>
  <c r="P458" i="1"/>
  <c r="P459" i="1"/>
  <c r="P460" i="1"/>
  <c r="S460" i="1" s="1"/>
  <c r="P461" i="1"/>
  <c r="S461" i="1" s="1"/>
  <c r="P462" i="1"/>
  <c r="P463" i="1"/>
  <c r="S463" i="1" s="1"/>
  <c r="P464" i="1"/>
  <c r="P465" i="1"/>
  <c r="Q465" i="1" s="1"/>
  <c r="P466" i="1"/>
  <c r="P467" i="1"/>
  <c r="P468" i="1"/>
  <c r="S468" i="1" s="1"/>
  <c r="P469" i="1"/>
  <c r="S469" i="1" s="1"/>
  <c r="P470" i="1"/>
  <c r="S470" i="1" s="1"/>
  <c r="P471" i="1"/>
  <c r="S471" i="1" s="1"/>
  <c r="P472" i="1"/>
  <c r="P473" i="1"/>
  <c r="Q473" i="1" s="1"/>
  <c r="P474" i="1"/>
  <c r="Q474" i="1" s="1"/>
  <c r="P475" i="1"/>
  <c r="P476" i="1"/>
  <c r="P477" i="1"/>
  <c r="S477" i="1" s="1"/>
  <c r="P478" i="1"/>
  <c r="S478" i="1" s="1"/>
  <c r="P479" i="1"/>
  <c r="S479" i="1" s="1"/>
  <c r="P480" i="1"/>
  <c r="P481" i="1"/>
  <c r="Q481" i="1" s="1"/>
  <c r="P482" i="1"/>
  <c r="P483" i="1"/>
  <c r="P484" i="1"/>
  <c r="S484" i="1" s="1"/>
  <c r="P485" i="1"/>
  <c r="S485" i="1" s="1"/>
  <c r="P486" i="1"/>
  <c r="S486" i="1" s="1"/>
  <c r="P487" i="1"/>
  <c r="S487" i="1" s="1"/>
  <c r="P488" i="1"/>
  <c r="P489" i="1"/>
  <c r="Q489" i="1" s="1"/>
  <c r="P490" i="1"/>
  <c r="P491" i="1"/>
  <c r="P492" i="1"/>
  <c r="S492" i="1" s="1"/>
  <c r="P493" i="1"/>
  <c r="S493" i="1" s="1"/>
  <c r="P494" i="1"/>
  <c r="S494" i="1" s="1"/>
  <c r="P495" i="1"/>
  <c r="S495" i="1" s="1"/>
  <c r="P496" i="1"/>
  <c r="P497" i="1"/>
  <c r="Q497" i="1" s="1"/>
  <c r="P498" i="1"/>
  <c r="P499" i="1"/>
  <c r="P500" i="1"/>
  <c r="P501" i="1"/>
  <c r="S501" i="1" s="1"/>
  <c r="Q3" i="1"/>
  <c r="Q5" i="1"/>
  <c r="Q6" i="1"/>
  <c r="Q7" i="1"/>
  <c r="Q11" i="1"/>
  <c r="Q13" i="1"/>
  <c r="Q14" i="1"/>
  <c r="Q15" i="1"/>
  <c r="Q19" i="1"/>
  <c r="Q21" i="1"/>
  <c r="Q22" i="1"/>
  <c r="Q23" i="1"/>
  <c r="Q27" i="1"/>
  <c r="Q28" i="1"/>
  <c r="Q29" i="1"/>
  <c r="Q30" i="1"/>
  <c r="Q31" i="1"/>
  <c r="Q36" i="1"/>
  <c r="Q37" i="1"/>
  <c r="Q38" i="1"/>
  <c r="Q39" i="1"/>
  <c r="Q44" i="1"/>
  <c r="Q45" i="1"/>
  <c r="Q46" i="1"/>
  <c r="Q47" i="1"/>
  <c r="Q51" i="1"/>
  <c r="Q52" i="1"/>
  <c r="Q53" i="1"/>
  <c r="Q55" i="1"/>
  <c r="Q60" i="1"/>
  <c r="Q61" i="1"/>
  <c r="Q62" i="1"/>
  <c r="Q63" i="1"/>
  <c r="Q67" i="1"/>
  <c r="Q68" i="1"/>
  <c r="Q69" i="1"/>
  <c r="Q71" i="1"/>
  <c r="Q75" i="1"/>
  <c r="Q76" i="1"/>
  <c r="Q77" i="1"/>
  <c r="Q78" i="1"/>
  <c r="Q79" i="1"/>
  <c r="Q83" i="1"/>
  <c r="Q84" i="1"/>
  <c r="Q85" i="1"/>
  <c r="Q86" i="1"/>
  <c r="Q87" i="1"/>
  <c r="Q91" i="1"/>
  <c r="Q92" i="1"/>
  <c r="Q93" i="1"/>
  <c r="Q94" i="1"/>
  <c r="Q95" i="1"/>
  <c r="Q99" i="1"/>
  <c r="Q100" i="1"/>
  <c r="Q101" i="1"/>
  <c r="Q102" i="1"/>
  <c r="Q103" i="1"/>
  <c r="Q108" i="1"/>
  <c r="Q109" i="1"/>
  <c r="Q110" i="1"/>
  <c r="Q111" i="1"/>
  <c r="Q115" i="1"/>
  <c r="Q116" i="1"/>
  <c r="Q117" i="1"/>
  <c r="Q119" i="1"/>
  <c r="Q124" i="1"/>
  <c r="Q125" i="1"/>
  <c r="Q126" i="1"/>
  <c r="Q127" i="1"/>
  <c r="Q131" i="1"/>
  <c r="Q132" i="1"/>
  <c r="Q133" i="1"/>
  <c r="Q135" i="1"/>
  <c r="Q139" i="1"/>
  <c r="Q140" i="1"/>
  <c r="Q141" i="1"/>
  <c r="Q142" i="1"/>
  <c r="Q143" i="1"/>
  <c r="Q148" i="1"/>
  <c r="Q149" i="1"/>
  <c r="Q150" i="1"/>
  <c r="Q151" i="1"/>
  <c r="Q155" i="1"/>
  <c r="Q156" i="1"/>
  <c r="Q157" i="1"/>
  <c r="Q158" i="1"/>
  <c r="Q159" i="1"/>
  <c r="Q164" i="1"/>
  <c r="Q165" i="1"/>
  <c r="Q166" i="1"/>
  <c r="Q167" i="1"/>
  <c r="Q172" i="1"/>
  <c r="Q173" i="1"/>
  <c r="Q174" i="1"/>
  <c r="Q175" i="1"/>
  <c r="Q179" i="1"/>
  <c r="Q180" i="1"/>
  <c r="Q181" i="1"/>
  <c r="Q183" i="1"/>
  <c r="Q188" i="1"/>
  <c r="Q189" i="1"/>
  <c r="Q190" i="1"/>
  <c r="Q191" i="1"/>
  <c r="Q195" i="1"/>
  <c r="Q196" i="1"/>
  <c r="Q197" i="1"/>
  <c r="Q199" i="1"/>
  <c r="Q201" i="1"/>
  <c r="Q204" i="1"/>
  <c r="Q205" i="1"/>
  <c r="Q207" i="1"/>
  <c r="Q211" i="1"/>
  <c r="Q212" i="1"/>
  <c r="Q213" i="1"/>
  <c r="Q214" i="1"/>
  <c r="Q215" i="1"/>
  <c r="Q220" i="1"/>
  <c r="Q221" i="1"/>
  <c r="Q222" i="1"/>
  <c r="Q223" i="1"/>
  <c r="Q227" i="1"/>
  <c r="Q228" i="1"/>
  <c r="Q229" i="1"/>
  <c r="Q231" i="1"/>
  <c r="Q236" i="1"/>
  <c r="Q237" i="1"/>
  <c r="Q238" i="1"/>
  <c r="Q239" i="1"/>
  <c r="Q243" i="1"/>
  <c r="Q244" i="1"/>
  <c r="Q245" i="1"/>
  <c r="Q246" i="1"/>
  <c r="Q247" i="1"/>
  <c r="Q251" i="1"/>
  <c r="Q252" i="1"/>
  <c r="Q253" i="1"/>
  <c r="Q254" i="1"/>
  <c r="Q255" i="1"/>
  <c r="Q260" i="1"/>
  <c r="Q261" i="1"/>
  <c r="Q262" i="1"/>
  <c r="Q263" i="1"/>
  <c r="Q267" i="1"/>
  <c r="Q268" i="1"/>
  <c r="Q269" i="1"/>
  <c r="Q270" i="1"/>
  <c r="Q271" i="1"/>
  <c r="Q276" i="1"/>
  <c r="Q277" i="1"/>
  <c r="Q278" i="1"/>
  <c r="Q279" i="1"/>
  <c r="Q283" i="1"/>
  <c r="Q284" i="1"/>
  <c r="Q285" i="1"/>
  <c r="Q286" i="1"/>
  <c r="Q287" i="1"/>
  <c r="Q292" i="1"/>
  <c r="Q293" i="1"/>
  <c r="Q294" i="1"/>
  <c r="Q295" i="1"/>
  <c r="Q300" i="1"/>
  <c r="Q301" i="1"/>
  <c r="Q302" i="1"/>
  <c r="Q303" i="1"/>
  <c r="Q307" i="1"/>
  <c r="Q308" i="1"/>
  <c r="Q309" i="1"/>
  <c r="Q310" i="1"/>
  <c r="Q311" i="1"/>
  <c r="Q316" i="1"/>
  <c r="Q317" i="1"/>
  <c r="Q318" i="1"/>
  <c r="Q319" i="1"/>
  <c r="Q323" i="1"/>
  <c r="Q324" i="1"/>
  <c r="Q325" i="1"/>
  <c r="Q327" i="1"/>
  <c r="Q331" i="1"/>
  <c r="Q332" i="1"/>
  <c r="Q333" i="1"/>
  <c r="Q334" i="1"/>
  <c r="Q335" i="1"/>
  <c r="Q340" i="1"/>
  <c r="Q341" i="1"/>
  <c r="Q342" i="1"/>
  <c r="Q343" i="1"/>
  <c r="Q347" i="1"/>
  <c r="Q348" i="1"/>
  <c r="Q349" i="1"/>
  <c r="Q351" i="1"/>
  <c r="Q356" i="1"/>
  <c r="Q357" i="1"/>
  <c r="Q358" i="1"/>
  <c r="Q359" i="1"/>
  <c r="Q361" i="1"/>
  <c r="Q364" i="1"/>
  <c r="Q365" i="1"/>
  <c r="Q366" i="1"/>
  <c r="Q367" i="1"/>
  <c r="Q372" i="1"/>
  <c r="Q373" i="1"/>
  <c r="Q375" i="1"/>
  <c r="Q380" i="1"/>
  <c r="Q381" i="1"/>
  <c r="Q382" i="1"/>
  <c r="Q383" i="1"/>
  <c r="Q388" i="1"/>
  <c r="Q389" i="1"/>
  <c r="Q391" i="1"/>
  <c r="Q393" i="1"/>
  <c r="Q395" i="1"/>
  <c r="Q396" i="1"/>
  <c r="Q397" i="1"/>
  <c r="Q399" i="1"/>
  <c r="Q405" i="1"/>
  <c r="Q406" i="1"/>
  <c r="Q407" i="1"/>
  <c r="Q411" i="1"/>
  <c r="Q413" i="1"/>
  <c r="Q415" i="1"/>
  <c r="Q421" i="1"/>
  <c r="Q422" i="1"/>
  <c r="Q423" i="1"/>
  <c r="Q425" i="1"/>
  <c r="Q428" i="1"/>
  <c r="Q429" i="1"/>
  <c r="Q430" i="1"/>
  <c r="Q431" i="1"/>
  <c r="Q435" i="1"/>
  <c r="Q437" i="1"/>
  <c r="Q439" i="1"/>
  <c r="Q443" i="1"/>
  <c r="Q444" i="1"/>
  <c r="Q445" i="1"/>
  <c r="Q446" i="1"/>
  <c r="Q447" i="1"/>
  <c r="Q453" i="1"/>
  <c r="Q454" i="1"/>
  <c r="Q455" i="1"/>
  <c r="Q461" i="1"/>
  <c r="Q463" i="1"/>
  <c r="Q468" i="1"/>
  <c r="Q469" i="1"/>
  <c r="Q470" i="1"/>
  <c r="Q471" i="1"/>
  <c r="Q477" i="1"/>
  <c r="Q478" i="1"/>
  <c r="Q479" i="1"/>
  <c r="Q484" i="1"/>
  <c r="Q485" i="1"/>
  <c r="Q486" i="1"/>
  <c r="Q487" i="1"/>
  <c r="Q492" i="1"/>
  <c r="Q493" i="1"/>
  <c r="Q494" i="1"/>
  <c r="Q495" i="1"/>
  <c r="Q501" i="1"/>
  <c r="P2" i="1"/>
  <c r="L3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N343" i="1" s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N384" i="1" s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L3" i="1"/>
  <c r="L4" i="1"/>
  <c r="L5" i="1"/>
  <c r="L6" i="1"/>
  <c r="L7" i="1"/>
  <c r="L8" i="1"/>
  <c r="L9" i="1"/>
  <c r="L10" i="1"/>
  <c r="L11" i="1"/>
  <c r="N11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N43" i="1" s="1"/>
  <c r="L44" i="1"/>
  <c r="L45" i="1"/>
  <c r="L46" i="1"/>
  <c r="L47" i="1"/>
  <c r="L48" i="1"/>
  <c r="L49" i="1"/>
  <c r="L50" i="1"/>
  <c r="L51" i="1"/>
  <c r="N51" i="1" s="1"/>
  <c r="L52" i="1"/>
  <c r="L53" i="1"/>
  <c r="L54" i="1"/>
  <c r="L55" i="1"/>
  <c r="L56" i="1"/>
  <c r="L57" i="1"/>
  <c r="L58" i="1"/>
  <c r="L59" i="1"/>
  <c r="N59" i="1" s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N75" i="1" s="1"/>
  <c r="L76" i="1"/>
  <c r="L77" i="1"/>
  <c r="L78" i="1"/>
  <c r="L79" i="1"/>
  <c r="L80" i="1"/>
  <c r="L81" i="1"/>
  <c r="L82" i="1"/>
  <c r="L83" i="1"/>
  <c r="N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N99" i="1" s="1"/>
  <c r="L100" i="1"/>
  <c r="L101" i="1"/>
  <c r="L102" i="1"/>
  <c r="L103" i="1"/>
  <c r="L104" i="1"/>
  <c r="L105" i="1"/>
  <c r="L106" i="1"/>
  <c r="L107" i="1"/>
  <c r="N107" i="1" s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N131" i="1" s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N155" i="1" s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N171" i="1" s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N203" i="1" s="1"/>
  <c r="L204" i="1"/>
  <c r="O204" i="1" s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O228" i="1" s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N243" i="1" s="1"/>
  <c r="L244" i="1"/>
  <c r="L245" i="1"/>
  <c r="L246" i="1"/>
  <c r="L247" i="1"/>
  <c r="L248" i="1"/>
  <c r="L249" i="1"/>
  <c r="L250" i="1"/>
  <c r="L251" i="1"/>
  <c r="L252" i="1"/>
  <c r="L253" i="1"/>
  <c r="N253" i="1" s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N267" i="1" s="1"/>
  <c r="L268" i="1"/>
  <c r="N268" i="1" s="1"/>
  <c r="L269" i="1"/>
  <c r="L270" i="1"/>
  <c r="L271" i="1"/>
  <c r="L272" i="1"/>
  <c r="L273" i="1"/>
  <c r="L274" i="1"/>
  <c r="L275" i="1"/>
  <c r="L276" i="1"/>
  <c r="L277" i="1"/>
  <c r="L278" i="1"/>
  <c r="L279" i="1"/>
  <c r="L280" i="1"/>
  <c r="N280" i="1" s="1"/>
  <c r="L281" i="1"/>
  <c r="N281" i="1" s="1"/>
  <c r="L282" i="1"/>
  <c r="L283" i="1"/>
  <c r="L284" i="1"/>
  <c r="L285" i="1"/>
  <c r="L286" i="1"/>
  <c r="L287" i="1"/>
  <c r="L288" i="1"/>
  <c r="L289" i="1"/>
  <c r="L290" i="1"/>
  <c r="L291" i="1"/>
  <c r="L292" i="1"/>
  <c r="O292" i="1" s="1"/>
  <c r="L293" i="1"/>
  <c r="N293" i="1" s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N307" i="1" s="1"/>
  <c r="L308" i="1"/>
  <c r="N308" i="1" s="1"/>
  <c r="L309" i="1"/>
  <c r="L310" i="1"/>
  <c r="L311" i="1"/>
  <c r="L312" i="1"/>
  <c r="L313" i="1"/>
  <c r="L314" i="1"/>
  <c r="L315" i="1"/>
  <c r="L316" i="1"/>
  <c r="L317" i="1"/>
  <c r="N317" i="1" s="1"/>
  <c r="L318" i="1"/>
  <c r="L319" i="1"/>
  <c r="L320" i="1"/>
  <c r="L321" i="1"/>
  <c r="L322" i="1"/>
  <c r="L323" i="1"/>
  <c r="L324" i="1"/>
  <c r="L325" i="1"/>
  <c r="L326" i="1"/>
  <c r="N326" i="1" s="1"/>
  <c r="L327" i="1"/>
  <c r="L328" i="1"/>
  <c r="L329" i="1"/>
  <c r="L330" i="1"/>
  <c r="L331" i="1"/>
  <c r="L332" i="1"/>
  <c r="N332" i="1" s="1"/>
  <c r="L333" i="1"/>
  <c r="L334" i="1"/>
  <c r="N334" i="1" s="1"/>
  <c r="L335" i="1"/>
  <c r="L336" i="1"/>
  <c r="L337" i="1"/>
  <c r="L338" i="1"/>
  <c r="L339" i="1"/>
  <c r="L340" i="1"/>
  <c r="L341" i="1"/>
  <c r="L342" i="1"/>
  <c r="N342" i="1" s="1"/>
  <c r="L344" i="1"/>
  <c r="L345" i="1"/>
  <c r="L346" i="1"/>
  <c r="L347" i="1"/>
  <c r="N347" i="1" s="1"/>
  <c r="L348" i="1"/>
  <c r="L349" i="1"/>
  <c r="N349" i="1" s="1"/>
  <c r="L350" i="1"/>
  <c r="L351" i="1"/>
  <c r="L352" i="1"/>
  <c r="L353" i="1"/>
  <c r="L354" i="1"/>
  <c r="L355" i="1"/>
  <c r="L356" i="1"/>
  <c r="L357" i="1"/>
  <c r="O357" i="1" s="1"/>
  <c r="L358" i="1"/>
  <c r="L359" i="1"/>
  <c r="L360" i="1"/>
  <c r="L361" i="1"/>
  <c r="L362" i="1"/>
  <c r="L363" i="1"/>
  <c r="N363" i="1" s="1"/>
  <c r="L364" i="1"/>
  <c r="N364" i="1" s="1"/>
  <c r="L365" i="1"/>
  <c r="L366" i="1"/>
  <c r="L367" i="1"/>
  <c r="L368" i="1"/>
  <c r="L369" i="1"/>
  <c r="L370" i="1"/>
  <c r="L371" i="1"/>
  <c r="L372" i="1"/>
  <c r="N372" i="1" s="1"/>
  <c r="L373" i="1"/>
  <c r="N373" i="1" s="1"/>
  <c r="L374" i="1"/>
  <c r="L375" i="1"/>
  <c r="L376" i="1"/>
  <c r="L377" i="1"/>
  <c r="L378" i="1"/>
  <c r="L379" i="1"/>
  <c r="L380" i="1"/>
  <c r="L381" i="1"/>
  <c r="O381" i="1" s="1"/>
  <c r="L382" i="1"/>
  <c r="L383" i="1"/>
  <c r="N383" i="1" s="1"/>
  <c r="L384" i="1"/>
  <c r="L385" i="1"/>
  <c r="N385" i="1" s="1"/>
  <c r="L386" i="1"/>
  <c r="L387" i="1"/>
  <c r="L388" i="1"/>
  <c r="L389" i="1"/>
  <c r="L390" i="1"/>
  <c r="L391" i="1"/>
  <c r="L392" i="1"/>
  <c r="L393" i="1"/>
  <c r="N393" i="1" s="1"/>
  <c r="L394" i="1"/>
  <c r="L395" i="1"/>
  <c r="O395" i="1" s="1"/>
  <c r="L396" i="1"/>
  <c r="N396" i="1" s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O421" i="1" s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O445" i="1" s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N459" i="1" s="1"/>
  <c r="L460" i="1"/>
  <c r="N460" i="1" s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N484" i="1" s="1"/>
  <c r="L485" i="1"/>
  <c r="L486" i="1"/>
  <c r="L487" i="1"/>
  <c r="L488" i="1"/>
  <c r="L489" i="1"/>
  <c r="L490" i="1"/>
  <c r="L491" i="1"/>
  <c r="L492" i="1"/>
  <c r="L493" i="1"/>
  <c r="O493" i="1" s="1"/>
  <c r="L494" i="1"/>
  <c r="N494" i="1" s="1"/>
  <c r="L495" i="1"/>
  <c r="L496" i="1"/>
  <c r="L497" i="1"/>
  <c r="L498" i="1"/>
  <c r="L499" i="1"/>
  <c r="L500" i="1"/>
  <c r="L501" i="1"/>
  <c r="N501" i="1" s="1"/>
  <c r="L2" i="1"/>
  <c r="N97" i="1"/>
  <c r="N105" i="1"/>
  <c r="N185" i="1"/>
  <c r="N209" i="1"/>
  <c r="N295" i="1"/>
  <c r="N359" i="1"/>
  <c r="N361" i="1"/>
  <c r="N415" i="1"/>
  <c r="N423" i="1"/>
  <c r="N425" i="1"/>
  <c r="N3" i="1"/>
  <c r="N5" i="1"/>
  <c r="N6" i="1"/>
  <c r="N7" i="1"/>
  <c r="N8" i="1"/>
  <c r="N14" i="1"/>
  <c r="N19" i="1"/>
  <c r="N20" i="1"/>
  <c r="N22" i="1"/>
  <c r="N30" i="1"/>
  <c r="N31" i="1"/>
  <c r="N32" i="1"/>
  <c r="N36" i="1"/>
  <c r="N40" i="1"/>
  <c r="N44" i="1"/>
  <c r="N46" i="1"/>
  <c r="N54" i="1"/>
  <c r="N62" i="1"/>
  <c r="N63" i="1"/>
  <c r="N68" i="1"/>
  <c r="N70" i="1"/>
  <c r="N72" i="1"/>
  <c r="N73" i="1"/>
  <c r="N78" i="1"/>
  <c r="N80" i="1"/>
  <c r="N86" i="1"/>
  <c r="N91" i="1"/>
  <c r="N92" i="1"/>
  <c r="N94" i="1"/>
  <c r="N100" i="1"/>
  <c r="N102" i="1"/>
  <c r="N103" i="1"/>
  <c r="N104" i="1"/>
  <c r="N108" i="1"/>
  <c r="N110" i="1"/>
  <c r="N112" i="1"/>
  <c r="N115" i="1"/>
  <c r="N116" i="1"/>
  <c r="N118" i="1"/>
  <c r="N126" i="1"/>
  <c r="N132" i="1"/>
  <c r="N134" i="1"/>
  <c r="N139" i="1"/>
  <c r="N142" i="1"/>
  <c r="N144" i="1"/>
  <c r="N147" i="1"/>
  <c r="N151" i="1"/>
  <c r="N156" i="1"/>
  <c r="N158" i="1"/>
  <c r="N163" i="1"/>
  <c r="N166" i="1"/>
  <c r="N172" i="1"/>
  <c r="N174" i="1"/>
  <c r="N175" i="1"/>
  <c r="N179" i="1"/>
  <c r="N180" i="1"/>
  <c r="N182" i="1"/>
  <c r="N187" i="1"/>
  <c r="N190" i="1"/>
  <c r="N196" i="1"/>
  <c r="N198" i="1"/>
  <c r="N206" i="1"/>
  <c r="N211" i="1"/>
  <c r="N212" i="1"/>
  <c r="N214" i="1"/>
  <c r="N219" i="1"/>
  <c r="N220" i="1"/>
  <c r="N221" i="1"/>
  <c r="N222" i="1"/>
  <c r="N223" i="1"/>
  <c r="N230" i="1"/>
  <c r="N235" i="1"/>
  <c r="N236" i="1"/>
  <c r="N238" i="1"/>
  <c r="N244" i="1"/>
  <c r="N246" i="1"/>
  <c r="N247" i="1"/>
  <c r="N254" i="1"/>
  <c r="N260" i="1"/>
  <c r="N262" i="1"/>
  <c r="N270" i="1"/>
  <c r="N276" i="1"/>
  <c r="N278" i="1"/>
  <c r="N286" i="1"/>
  <c r="N287" i="1"/>
  <c r="N291" i="1"/>
  <c r="N294" i="1"/>
  <c r="N300" i="1"/>
  <c r="N302" i="1"/>
  <c r="N303" i="1"/>
  <c r="N310" i="1"/>
  <c r="N318" i="1"/>
  <c r="N324" i="1"/>
  <c r="N360" i="1"/>
  <c r="N374" i="1"/>
  <c r="N375" i="1"/>
  <c r="N379" i="1"/>
  <c r="N387" i="1"/>
  <c r="N388" i="1"/>
  <c r="N389" i="1"/>
  <c r="N391" i="1"/>
  <c r="N392" i="1"/>
  <c r="N395" i="1"/>
  <c r="N405" i="1"/>
  <c r="N411" i="1"/>
  <c r="N413" i="1"/>
  <c r="N419" i="1"/>
  <c r="N421" i="1"/>
  <c r="N427" i="1"/>
  <c r="N428" i="1"/>
  <c r="N429" i="1"/>
  <c r="N431" i="1"/>
  <c r="N435" i="1"/>
  <c r="N436" i="1"/>
  <c r="N437" i="1"/>
  <c r="N443" i="1"/>
  <c r="N451" i="1"/>
  <c r="N452" i="1"/>
  <c r="N453" i="1"/>
  <c r="N455" i="1"/>
  <c r="N464" i="1"/>
  <c r="N469" i="1"/>
  <c r="N483" i="1"/>
  <c r="N485" i="1"/>
  <c r="N493" i="1"/>
  <c r="N495" i="1"/>
  <c r="O100" i="1" l="1"/>
  <c r="O420" i="1"/>
  <c r="O218" i="1"/>
  <c r="O410" i="1"/>
  <c r="O257" i="1"/>
  <c r="O193" i="1"/>
  <c r="O89" i="1"/>
  <c r="O73" i="1"/>
  <c r="O57" i="1"/>
  <c r="O41" i="1"/>
  <c r="O356" i="1"/>
  <c r="O371" i="1"/>
  <c r="O434" i="1"/>
  <c r="O346" i="1"/>
  <c r="O217" i="1"/>
  <c r="O473" i="1"/>
  <c r="O409" i="1"/>
  <c r="O24" i="1"/>
  <c r="O164" i="1"/>
  <c r="N357" i="1"/>
  <c r="O242" i="1"/>
  <c r="O474" i="1"/>
  <c r="O370" i="1"/>
  <c r="O321" i="1"/>
  <c r="O153" i="1"/>
  <c r="O449" i="1"/>
  <c r="O345" i="1"/>
  <c r="N371" i="1"/>
  <c r="O140" i="1"/>
  <c r="O331" i="1"/>
  <c r="O306" i="1"/>
  <c r="O495" i="1"/>
  <c r="O487" i="1"/>
  <c r="N381" i="1"/>
  <c r="O139" i="1"/>
  <c r="N462" i="1"/>
  <c r="O462" i="1"/>
  <c r="N438" i="1"/>
  <c r="O438" i="1"/>
  <c r="N414" i="1"/>
  <c r="O414" i="1"/>
  <c r="N382" i="1"/>
  <c r="O382" i="1"/>
  <c r="O333" i="1"/>
  <c r="N301" i="1"/>
  <c r="O301" i="1"/>
  <c r="O213" i="1"/>
  <c r="O149" i="1"/>
  <c r="O109" i="1"/>
  <c r="O5" i="1"/>
  <c r="O19" i="1"/>
  <c r="O485" i="1"/>
  <c r="O435" i="1"/>
  <c r="O385" i="1"/>
  <c r="O332" i="1"/>
  <c r="O129" i="1"/>
  <c r="O74" i="1"/>
  <c r="N470" i="1"/>
  <c r="O470" i="1"/>
  <c r="N430" i="1"/>
  <c r="O430" i="1"/>
  <c r="N398" i="1"/>
  <c r="O398" i="1"/>
  <c r="N358" i="1"/>
  <c r="O358" i="1"/>
  <c r="N269" i="1"/>
  <c r="O269" i="1"/>
  <c r="O221" i="1"/>
  <c r="O173" i="1"/>
  <c r="O282" i="1"/>
  <c r="O477" i="1"/>
  <c r="O461" i="1"/>
  <c r="O437" i="1"/>
  <c r="O413" i="1"/>
  <c r="O397" i="1"/>
  <c r="O373" i="1"/>
  <c r="O340" i="1"/>
  <c r="O316" i="1"/>
  <c r="O300" i="1"/>
  <c r="O284" i="1"/>
  <c r="O276" i="1"/>
  <c r="O260" i="1"/>
  <c r="O244" i="1"/>
  <c r="O212" i="1"/>
  <c r="O180" i="1"/>
  <c r="O148" i="1"/>
  <c r="O124" i="1"/>
  <c r="O116" i="1"/>
  <c r="O92" i="1"/>
  <c r="O84" i="1"/>
  <c r="O76" i="1"/>
  <c r="O68" i="1"/>
  <c r="O60" i="1"/>
  <c r="O52" i="1"/>
  <c r="O36" i="1"/>
  <c r="O28" i="1"/>
  <c r="O20" i="1"/>
  <c r="O12" i="1"/>
  <c r="O4" i="1"/>
  <c r="N336" i="1"/>
  <c r="N328" i="1"/>
  <c r="N320" i="1"/>
  <c r="N304" i="1"/>
  <c r="N296" i="1"/>
  <c r="N272" i="1"/>
  <c r="N264" i="1"/>
  <c r="N256" i="1"/>
  <c r="N240" i="1"/>
  <c r="N232" i="1"/>
  <c r="N224" i="1"/>
  <c r="N216" i="1"/>
  <c r="N208" i="1"/>
  <c r="N200" i="1"/>
  <c r="N192" i="1"/>
  <c r="N184" i="1"/>
  <c r="N168" i="1"/>
  <c r="N160" i="1"/>
  <c r="N152" i="1"/>
  <c r="N136" i="1"/>
  <c r="N128" i="1"/>
  <c r="O18" i="1"/>
  <c r="O484" i="1"/>
  <c r="O281" i="1"/>
  <c r="O178" i="1"/>
  <c r="O125" i="1"/>
  <c r="O252" i="1"/>
  <c r="O236" i="1"/>
  <c r="O220" i="1"/>
  <c r="O196" i="1"/>
  <c r="O172" i="1"/>
  <c r="O156" i="1"/>
  <c r="O132" i="1"/>
  <c r="O108" i="1"/>
  <c r="O44" i="1"/>
  <c r="N397" i="1"/>
  <c r="N284" i="1"/>
  <c r="N60" i="1"/>
  <c r="O500" i="1"/>
  <c r="N492" i="1"/>
  <c r="O492" i="1"/>
  <c r="N476" i="1"/>
  <c r="O476" i="1"/>
  <c r="N468" i="1"/>
  <c r="O468" i="1"/>
  <c r="O452" i="1"/>
  <c r="N444" i="1"/>
  <c r="O444" i="1"/>
  <c r="O436" i="1"/>
  <c r="O428" i="1"/>
  <c r="N412" i="1"/>
  <c r="O412" i="1"/>
  <c r="N404" i="1"/>
  <c r="O404" i="1"/>
  <c r="O388" i="1"/>
  <c r="N380" i="1"/>
  <c r="O380" i="1"/>
  <c r="O372" i="1"/>
  <c r="O364" i="1"/>
  <c r="O348" i="1"/>
  <c r="N339" i="1"/>
  <c r="O339" i="1"/>
  <c r="N323" i="1"/>
  <c r="O323" i="1"/>
  <c r="N315" i="1"/>
  <c r="O315" i="1"/>
  <c r="N299" i="1"/>
  <c r="O299" i="1"/>
  <c r="O291" i="1"/>
  <c r="N283" i="1"/>
  <c r="O283" i="1"/>
  <c r="N275" i="1"/>
  <c r="O275" i="1"/>
  <c r="N259" i="1"/>
  <c r="O259" i="1"/>
  <c r="N251" i="1"/>
  <c r="O251" i="1"/>
  <c r="O235" i="1"/>
  <c r="N227" i="1"/>
  <c r="O227" i="1"/>
  <c r="O219" i="1"/>
  <c r="O211" i="1"/>
  <c r="N195" i="1"/>
  <c r="O195" i="1"/>
  <c r="O187" i="1"/>
  <c r="O163" i="1"/>
  <c r="O147" i="1"/>
  <c r="O123" i="1"/>
  <c r="O91" i="1"/>
  <c r="O67" i="1"/>
  <c r="O35" i="1"/>
  <c r="O11" i="1"/>
  <c r="O268" i="1"/>
  <c r="O165" i="1"/>
  <c r="O115" i="1"/>
  <c r="O58" i="1"/>
  <c r="N478" i="1"/>
  <c r="O478" i="1"/>
  <c r="N446" i="1"/>
  <c r="O446" i="1"/>
  <c r="N406" i="1"/>
  <c r="O406" i="1"/>
  <c r="O374" i="1"/>
  <c r="N350" i="1"/>
  <c r="O350" i="1"/>
  <c r="N341" i="1"/>
  <c r="O341" i="1"/>
  <c r="N309" i="1"/>
  <c r="O309" i="1"/>
  <c r="N285" i="1"/>
  <c r="O285" i="1"/>
  <c r="O237" i="1"/>
  <c r="O229" i="1"/>
  <c r="O469" i="1"/>
  <c r="O453" i="1"/>
  <c r="O429" i="1"/>
  <c r="O405" i="1"/>
  <c r="O389" i="1"/>
  <c r="O365" i="1"/>
  <c r="O349" i="1"/>
  <c r="O324" i="1"/>
  <c r="O308" i="1"/>
  <c r="O188" i="1"/>
  <c r="N477" i="1"/>
  <c r="N445" i="1"/>
  <c r="N365" i="1"/>
  <c r="N252" i="1"/>
  <c r="N148" i="1"/>
  <c r="N76" i="1"/>
  <c r="N4" i="1"/>
  <c r="O499" i="1"/>
  <c r="N491" i="1"/>
  <c r="O491" i="1"/>
  <c r="O483" i="1"/>
  <c r="N475" i="1"/>
  <c r="O475" i="1"/>
  <c r="O467" i="1"/>
  <c r="O451" i="1"/>
  <c r="O443" i="1"/>
  <c r="O427" i="1"/>
  <c r="O419" i="1"/>
  <c r="O411" i="1"/>
  <c r="N403" i="1"/>
  <c r="O403" i="1"/>
  <c r="O387" i="1"/>
  <c r="O379" i="1"/>
  <c r="O363" i="1"/>
  <c r="N355" i="1"/>
  <c r="O355" i="1"/>
  <c r="O347" i="1"/>
  <c r="O338" i="1"/>
  <c r="O330" i="1"/>
  <c r="O322" i="1"/>
  <c r="O314" i="1"/>
  <c r="O298" i="1"/>
  <c r="O290" i="1"/>
  <c r="O274" i="1"/>
  <c r="O266" i="1"/>
  <c r="O258" i="1"/>
  <c r="O250" i="1"/>
  <c r="O234" i="1"/>
  <c r="O226" i="1"/>
  <c r="O210" i="1"/>
  <c r="O202" i="1"/>
  <c r="O194" i="1"/>
  <c r="O186" i="1"/>
  <c r="O170" i="1"/>
  <c r="O162" i="1"/>
  <c r="O146" i="1"/>
  <c r="O138" i="1"/>
  <c r="O130" i="1"/>
  <c r="O122" i="1"/>
  <c r="O106" i="1"/>
  <c r="O98" i="1"/>
  <c r="O82" i="1"/>
  <c r="O66" i="1"/>
  <c r="O50" i="1"/>
  <c r="O34" i="1"/>
  <c r="O26" i="1"/>
  <c r="O10" i="1"/>
  <c r="O317" i="1"/>
  <c r="O267" i="1"/>
  <c r="O114" i="1"/>
  <c r="S499" i="1"/>
  <c r="Q499" i="1"/>
  <c r="S491" i="1"/>
  <c r="Q491" i="1"/>
  <c r="S483" i="1"/>
  <c r="Q483" i="1"/>
  <c r="S475" i="1"/>
  <c r="Q475" i="1"/>
  <c r="S467" i="1"/>
  <c r="Q467" i="1"/>
  <c r="S459" i="1"/>
  <c r="Q459" i="1"/>
  <c r="S451" i="1"/>
  <c r="Q451" i="1"/>
  <c r="N486" i="1"/>
  <c r="O486" i="1"/>
  <c r="O422" i="1"/>
  <c r="N390" i="1"/>
  <c r="O390" i="1"/>
  <c r="N366" i="1"/>
  <c r="O366" i="1"/>
  <c r="N325" i="1"/>
  <c r="O325" i="1"/>
  <c r="N261" i="1"/>
  <c r="O261" i="1"/>
  <c r="O179" i="1"/>
  <c r="N422" i="1"/>
  <c r="N333" i="1"/>
  <c r="O498" i="1"/>
  <c r="O490" i="1"/>
  <c r="O482" i="1"/>
  <c r="O466" i="1"/>
  <c r="O458" i="1"/>
  <c r="O450" i="1"/>
  <c r="O442" i="1"/>
  <c r="O426" i="1"/>
  <c r="O418" i="1"/>
  <c r="O402" i="1"/>
  <c r="O394" i="1"/>
  <c r="O386" i="1"/>
  <c r="O378" i="1"/>
  <c r="O362" i="1"/>
  <c r="O354" i="1"/>
  <c r="O337" i="1"/>
  <c r="O329" i="1"/>
  <c r="O313" i="1"/>
  <c r="O305" i="1"/>
  <c r="O297" i="1"/>
  <c r="O289" i="1"/>
  <c r="O273" i="1"/>
  <c r="O265" i="1"/>
  <c r="O249" i="1"/>
  <c r="O241" i="1"/>
  <c r="O233" i="1"/>
  <c r="O225" i="1"/>
  <c r="O209" i="1"/>
  <c r="O201" i="1"/>
  <c r="O185" i="1"/>
  <c r="O177" i="1"/>
  <c r="O169" i="1"/>
  <c r="O161" i="1"/>
  <c r="O145" i="1"/>
  <c r="O137" i="1"/>
  <c r="O121" i="1"/>
  <c r="O113" i="1"/>
  <c r="O105" i="1"/>
  <c r="O97" i="1"/>
  <c r="O81" i="1"/>
  <c r="O65" i="1"/>
  <c r="O49" i="1"/>
  <c r="O33" i="1"/>
  <c r="O25" i="1"/>
  <c r="O17" i="1"/>
  <c r="O9" i="1"/>
  <c r="O3" i="1"/>
  <c r="O460" i="1"/>
  <c r="O307" i="1"/>
  <c r="O154" i="1"/>
  <c r="O101" i="1"/>
  <c r="O42" i="1"/>
  <c r="O489" i="1"/>
  <c r="O457" i="1"/>
  <c r="O441" i="1"/>
  <c r="O425" i="1"/>
  <c r="O401" i="1"/>
  <c r="O369" i="1"/>
  <c r="O353" i="1"/>
  <c r="O336" i="1"/>
  <c r="O320" i="1"/>
  <c r="O304" i="1"/>
  <c r="O288" i="1"/>
  <c r="O272" i="1"/>
  <c r="O256" i="1"/>
  <c r="O240" i="1"/>
  <c r="O224" i="1"/>
  <c r="O216" i="1"/>
  <c r="O208" i="1"/>
  <c r="O200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N64" i="1"/>
  <c r="O64" i="1"/>
  <c r="O56" i="1"/>
  <c r="O48" i="1"/>
  <c r="O40" i="1"/>
  <c r="O32" i="1"/>
  <c r="O16" i="1"/>
  <c r="O8" i="1"/>
  <c r="N500" i="1"/>
  <c r="N420" i="1"/>
  <c r="N340" i="1"/>
  <c r="N316" i="1"/>
  <c r="N292" i="1"/>
  <c r="N228" i="1"/>
  <c r="N204" i="1"/>
  <c r="N188" i="1"/>
  <c r="N164" i="1"/>
  <c r="N140" i="1"/>
  <c r="N124" i="1"/>
  <c r="N84" i="1"/>
  <c r="N52" i="1"/>
  <c r="N28" i="1"/>
  <c r="N12" i="1"/>
  <c r="O501" i="1"/>
  <c r="O459" i="1"/>
  <c r="O253" i="1"/>
  <c r="O203" i="1"/>
  <c r="N454" i="1"/>
  <c r="O454" i="1"/>
  <c r="N277" i="1"/>
  <c r="O277" i="1"/>
  <c r="N497" i="1"/>
  <c r="O497" i="1"/>
  <c r="O481" i="1"/>
  <c r="O465" i="1"/>
  <c r="O433" i="1"/>
  <c r="O417" i="1"/>
  <c r="O393" i="1"/>
  <c r="O377" i="1"/>
  <c r="O361" i="1"/>
  <c r="O328" i="1"/>
  <c r="O312" i="1"/>
  <c r="O296" i="1"/>
  <c r="O280" i="1"/>
  <c r="O264" i="1"/>
  <c r="O248" i="1"/>
  <c r="O232" i="1"/>
  <c r="O192" i="1"/>
  <c r="N461" i="1"/>
  <c r="N496" i="1"/>
  <c r="O496" i="1"/>
  <c r="O488" i="1"/>
  <c r="O480" i="1"/>
  <c r="O472" i="1"/>
  <c r="O464" i="1"/>
  <c r="O456" i="1"/>
  <c r="O448" i="1"/>
  <c r="O440" i="1"/>
  <c r="O432" i="1"/>
  <c r="O424" i="1"/>
  <c r="N416" i="1"/>
  <c r="O416" i="1"/>
  <c r="O408" i="1"/>
  <c r="O400" i="1"/>
  <c r="O392" i="1"/>
  <c r="O384" i="1"/>
  <c r="O376" i="1"/>
  <c r="O368" i="1"/>
  <c r="O360" i="1"/>
  <c r="O352" i="1"/>
  <c r="O344" i="1"/>
  <c r="O335" i="1"/>
  <c r="N327" i="1"/>
  <c r="O327" i="1"/>
  <c r="O319" i="1"/>
  <c r="O311" i="1"/>
  <c r="O303" i="1"/>
  <c r="O295" i="1"/>
  <c r="O287" i="1"/>
  <c r="N279" i="1"/>
  <c r="O279" i="1"/>
  <c r="O271" i="1"/>
  <c r="O263" i="1"/>
  <c r="O255" i="1"/>
  <c r="O247" i="1"/>
  <c r="O239" i="1"/>
  <c r="O231" i="1"/>
  <c r="O223" i="1"/>
  <c r="N215" i="1"/>
  <c r="O215" i="1"/>
  <c r="O207" i="1"/>
  <c r="O199" i="1"/>
  <c r="O191" i="1"/>
  <c r="N183" i="1"/>
  <c r="O183" i="1"/>
  <c r="O175" i="1"/>
  <c r="O167" i="1"/>
  <c r="O159" i="1"/>
  <c r="O151" i="1"/>
  <c r="N143" i="1"/>
  <c r="O143" i="1"/>
  <c r="N135" i="1"/>
  <c r="O135" i="1"/>
  <c r="O127" i="1"/>
  <c r="O119" i="1"/>
  <c r="N111" i="1"/>
  <c r="O111" i="1"/>
  <c r="O103" i="1"/>
  <c r="O95" i="1"/>
  <c r="O87" i="1"/>
  <c r="N79" i="1"/>
  <c r="O79" i="1"/>
  <c r="N71" i="1"/>
  <c r="O71" i="1"/>
  <c r="O63" i="1"/>
  <c r="O55" i="1"/>
  <c r="O47" i="1"/>
  <c r="N39" i="1"/>
  <c r="O39" i="1"/>
  <c r="O23" i="1"/>
  <c r="O15" i="1"/>
  <c r="O7" i="1"/>
  <c r="O494" i="1"/>
  <c r="O396" i="1"/>
  <c r="O293" i="1"/>
  <c r="O243" i="1"/>
  <c r="O90" i="1"/>
  <c r="N479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N150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N38" i="1"/>
  <c r="O38" i="1"/>
  <c r="O30" i="1"/>
  <c r="O22" i="1"/>
  <c r="O14" i="1"/>
  <c r="O6" i="1"/>
  <c r="O189" i="1"/>
  <c r="S2" i="1"/>
  <c r="Q2" i="1"/>
  <c r="O31" i="1"/>
  <c r="N499" i="1"/>
  <c r="N467" i="1"/>
  <c r="N331" i="1"/>
  <c r="N123" i="1"/>
  <c r="N35" i="1"/>
  <c r="O99" i="1"/>
  <c r="Q498" i="1"/>
  <c r="S498" i="1"/>
  <c r="Q490" i="1"/>
  <c r="S490" i="1"/>
  <c r="Q482" i="1"/>
  <c r="S482" i="1"/>
  <c r="Q466" i="1"/>
  <c r="S466" i="1"/>
  <c r="Q458" i="1"/>
  <c r="S458" i="1"/>
  <c r="Q450" i="1"/>
  <c r="S450" i="1"/>
  <c r="Q434" i="1"/>
  <c r="S434" i="1"/>
  <c r="Q426" i="1"/>
  <c r="S426" i="1"/>
  <c r="Q418" i="1"/>
  <c r="S418" i="1"/>
  <c r="O343" i="1"/>
  <c r="O83" i="1"/>
  <c r="O51" i="1"/>
  <c r="N245" i="1"/>
  <c r="N237" i="1"/>
  <c r="N229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O85" i="1"/>
  <c r="N77" i="1"/>
  <c r="O77" i="1"/>
  <c r="N69" i="1"/>
  <c r="O69" i="1"/>
  <c r="N61" i="1"/>
  <c r="O61" i="1"/>
  <c r="N53" i="1"/>
  <c r="O53" i="1"/>
  <c r="N45" i="1"/>
  <c r="O45" i="1"/>
  <c r="N37" i="1"/>
  <c r="O37" i="1"/>
  <c r="N29" i="1"/>
  <c r="O29" i="1"/>
  <c r="N21" i="1"/>
  <c r="N13" i="1"/>
  <c r="O197" i="1"/>
  <c r="O133" i="1"/>
  <c r="Q496" i="1"/>
  <c r="S496" i="1"/>
  <c r="Q488" i="1"/>
  <c r="S488" i="1"/>
  <c r="Q480" i="1"/>
  <c r="S480" i="1"/>
  <c r="Q472" i="1"/>
  <c r="S472" i="1"/>
  <c r="Q464" i="1"/>
  <c r="S464" i="1"/>
  <c r="Q456" i="1"/>
  <c r="S456" i="1"/>
  <c r="Q448" i="1"/>
  <c r="S448" i="1"/>
  <c r="Q440" i="1"/>
  <c r="S440" i="1"/>
  <c r="Q432" i="1"/>
  <c r="S432" i="1"/>
  <c r="Q424" i="1"/>
  <c r="S424" i="1"/>
  <c r="Q416" i="1"/>
  <c r="S416" i="1"/>
  <c r="Q408" i="1"/>
  <c r="S408" i="1"/>
  <c r="Q400" i="1"/>
  <c r="S400" i="1"/>
  <c r="Q392" i="1"/>
  <c r="S392" i="1"/>
  <c r="Q384" i="1"/>
  <c r="S384" i="1"/>
  <c r="Q376" i="1"/>
  <c r="S376" i="1"/>
  <c r="Q368" i="1"/>
  <c r="S368" i="1"/>
  <c r="Q360" i="1"/>
  <c r="S360" i="1"/>
  <c r="Q352" i="1"/>
  <c r="S352" i="1"/>
  <c r="Q344" i="1"/>
  <c r="S344" i="1"/>
  <c r="Q336" i="1"/>
  <c r="S336" i="1"/>
  <c r="Q328" i="1"/>
  <c r="S328" i="1"/>
  <c r="Q320" i="1"/>
  <c r="S320" i="1"/>
  <c r="Q312" i="1"/>
  <c r="S312" i="1"/>
  <c r="Q304" i="1"/>
  <c r="S304" i="1"/>
  <c r="Q296" i="1"/>
  <c r="S296" i="1"/>
  <c r="Q288" i="1"/>
  <c r="S288" i="1"/>
  <c r="Q280" i="1"/>
  <c r="S280" i="1"/>
  <c r="Q272" i="1"/>
  <c r="S272" i="1"/>
  <c r="Q264" i="1"/>
  <c r="S264" i="1"/>
  <c r="Q256" i="1"/>
  <c r="S256" i="1"/>
  <c r="Q248" i="1"/>
  <c r="S248" i="1"/>
  <c r="Q240" i="1"/>
  <c r="S240" i="1"/>
  <c r="Q232" i="1"/>
  <c r="S232" i="1"/>
  <c r="Q224" i="1"/>
  <c r="S224" i="1"/>
  <c r="Q216" i="1"/>
  <c r="S216" i="1"/>
  <c r="Q208" i="1"/>
  <c r="S208" i="1"/>
  <c r="Q200" i="1"/>
  <c r="S200" i="1"/>
  <c r="Q192" i="1"/>
  <c r="S192" i="1"/>
  <c r="Q184" i="1"/>
  <c r="S184" i="1"/>
  <c r="Q176" i="1"/>
  <c r="S176" i="1"/>
  <c r="Q168" i="1"/>
  <c r="S168" i="1"/>
  <c r="Q160" i="1"/>
  <c r="S160" i="1"/>
  <c r="Q152" i="1"/>
  <c r="S152" i="1"/>
  <c r="Q144" i="1"/>
  <c r="S144" i="1"/>
  <c r="Q136" i="1"/>
  <c r="S136" i="1"/>
  <c r="Q128" i="1"/>
  <c r="S128" i="1"/>
  <c r="Q120" i="1"/>
  <c r="S120" i="1"/>
  <c r="Q112" i="1"/>
  <c r="S112" i="1"/>
  <c r="Q104" i="1"/>
  <c r="S104" i="1"/>
  <c r="Q96" i="1"/>
  <c r="S96" i="1"/>
  <c r="Q88" i="1"/>
  <c r="S88" i="1"/>
  <c r="Q80" i="1"/>
  <c r="S80" i="1"/>
  <c r="Q72" i="1"/>
  <c r="S72" i="1"/>
  <c r="Q64" i="1"/>
  <c r="S64" i="1"/>
  <c r="Q56" i="1"/>
  <c r="S56" i="1"/>
  <c r="Q48" i="1"/>
  <c r="S48" i="1"/>
  <c r="O171" i="1"/>
  <c r="O157" i="1"/>
  <c r="O107" i="1"/>
  <c r="O93" i="1"/>
  <c r="N27" i="1"/>
  <c r="O27" i="1"/>
  <c r="N335" i="1"/>
  <c r="O21" i="1"/>
  <c r="O13" i="1"/>
  <c r="O245" i="1"/>
  <c r="O181" i="1"/>
  <c r="O131" i="1"/>
  <c r="O117" i="1"/>
  <c r="S474" i="1"/>
  <c r="O205" i="1"/>
  <c r="O155" i="1"/>
  <c r="O141" i="1"/>
  <c r="O75" i="1"/>
  <c r="O59" i="1"/>
  <c r="O43" i="1"/>
  <c r="S442" i="1"/>
  <c r="Q457" i="1"/>
  <c r="S500" i="1"/>
  <c r="Q500" i="1"/>
  <c r="S476" i="1"/>
  <c r="Q476" i="1"/>
  <c r="S452" i="1"/>
  <c r="Q452" i="1"/>
  <c r="S436" i="1"/>
  <c r="Q436" i="1"/>
  <c r="S412" i="1"/>
  <c r="Q412" i="1"/>
  <c r="S394" i="1"/>
  <c r="S362" i="1"/>
  <c r="S330" i="1"/>
  <c r="S298" i="1"/>
  <c r="S266" i="1"/>
  <c r="S234" i="1"/>
  <c r="S202" i="1"/>
  <c r="S170" i="1"/>
  <c r="S138" i="1"/>
  <c r="S106" i="1"/>
  <c r="S74" i="1"/>
  <c r="S42" i="1"/>
  <c r="S427" i="1"/>
  <c r="Q427" i="1"/>
  <c r="S403" i="1"/>
  <c r="Q403" i="1"/>
  <c r="S379" i="1"/>
  <c r="Q379" i="1"/>
  <c r="S363" i="1"/>
  <c r="Q363" i="1"/>
  <c r="S355" i="1"/>
  <c r="Q355" i="1"/>
  <c r="S339" i="1"/>
  <c r="Q339" i="1"/>
  <c r="S315" i="1"/>
  <c r="Q315" i="1"/>
  <c r="S291" i="1"/>
  <c r="Q291" i="1"/>
  <c r="S219" i="1"/>
  <c r="Q219" i="1"/>
  <c r="S187" i="1"/>
  <c r="Q187" i="1"/>
  <c r="S171" i="1"/>
  <c r="Q171" i="1"/>
  <c r="S123" i="1"/>
  <c r="Q123" i="1"/>
  <c r="S107" i="1"/>
  <c r="Q107" i="1"/>
  <c r="S59" i="1"/>
  <c r="Q59" i="1"/>
  <c r="S43" i="1"/>
  <c r="Q43" i="1"/>
  <c r="S489" i="1"/>
  <c r="S329" i="1"/>
  <c r="S297" i="1"/>
  <c r="S265" i="1"/>
  <c r="S233" i="1"/>
  <c r="S169" i="1"/>
  <c r="S137" i="1"/>
  <c r="S105" i="1"/>
  <c r="S73" i="1"/>
  <c r="S41" i="1"/>
  <c r="Q10" i="1"/>
  <c r="S10" i="1"/>
  <c r="S386" i="1"/>
  <c r="S354" i="1"/>
  <c r="S322" i="1"/>
  <c r="S290" i="1"/>
  <c r="S258" i="1"/>
  <c r="S226" i="1"/>
  <c r="S194" i="1"/>
  <c r="S162" i="1"/>
  <c r="S130" i="1"/>
  <c r="S98" i="1"/>
  <c r="S66" i="1"/>
  <c r="S34" i="1"/>
  <c r="Q9" i="1"/>
  <c r="S9" i="1"/>
  <c r="S481" i="1"/>
  <c r="S449" i="1"/>
  <c r="S417" i="1"/>
  <c r="S385" i="1"/>
  <c r="S353" i="1"/>
  <c r="S321" i="1"/>
  <c r="S289" i="1"/>
  <c r="S257" i="1"/>
  <c r="S225" i="1"/>
  <c r="S193" i="1"/>
  <c r="S161" i="1"/>
  <c r="S129" i="1"/>
  <c r="S97" i="1"/>
  <c r="S65" i="1"/>
  <c r="S33" i="1"/>
  <c r="S154" i="1"/>
  <c r="S122" i="1"/>
  <c r="S90" i="1"/>
  <c r="S58" i="1"/>
  <c r="S26" i="1"/>
  <c r="Q420" i="1"/>
  <c r="Q404" i="1"/>
  <c r="Q275" i="1"/>
  <c r="Q163" i="1"/>
  <c r="Q35" i="1"/>
  <c r="S473" i="1"/>
  <c r="S441" i="1"/>
  <c r="S409" i="1"/>
  <c r="S377" i="1"/>
  <c r="S345" i="1"/>
  <c r="S313" i="1"/>
  <c r="S281" i="1"/>
  <c r="S249" i="1"/>
  <c r="S217" i="1"/>
  <c r="S185" i="1"/>
  <c r="S153" i="1"/>
  <c r="S121" i="1"/>
  <c r="S89" i="1"/>
  <c r="S57" i="1"/>
  <c r="S25" i="1"/>
  <c r="Q460" i="1"/>
  <c r="Q419" i="1"/>
  <c r="Q387" i="1"/>
  <c r="Q371" i="1"/>
  <c r="Q299" i="1"/>
  <c r="Q235" i="1"/>
  <c r="S462" i="1"/>
  <c r="Q462" i="1"/>
  <c r="S438" i="1"/>
  <c r="Q438" i="1"/>
  <c r="S414" i="1"/>
  <c r="Q414" i="1"/>
  <c r="Q398" i="1"/>
  <c r="S398" i="1"/>
  <c r="S390" i="1"/>
  <c r="Q390" i="1"/>
  <c r="Q374" i="1"/>
  <c r="S374" i="1"/>
  <c r="Q350" i="1"/>
  <c r="S350" i="1"/>
  <c r="Q326" i="1"/>
  <c r="S326" i="1"/>
  <c r="Q230" i="1"/>
  <c r="S230" i="1"/>
  <c r="Q206" i="1"/>
  <c r="S206" i="1"/>
  <c r="S198" i="1"/>
  <c r="Q198" i="1"/>
  <c r="Q182" i="1"/>
  <c r="S182" i="1"/>
  <c r="S134" i="1"/>
  <c r="Q134" i="1"/>
  <c r="Q118" i="1"/>
  <c r="S118" i="1"/>
  <c r="S70" i="1"/>
  <c r="Q70" i="1"/>
  <c r="Q54" i="1"/>
  <c r="S54" i="1"/>
  <c r="S402" i="1"/>
  <c r="S370" i="1"/>
  <c r="S338" i="1"/>
  <c r="S306" i="1"/>
  <c r="S274" i="1"/>
  <c r="S242" i="1"/>
  <c r="S210" i="1"/>
  <c r="S178" i="1"/>
  <c r="S146" i="1"/>
  <c r="S114" i="1"/>
  <c r="S82" i="1"/>
  <c r="S50" i="1"/>
  <c r="S18" i="1"/>
  <c r="Q259" i="1"/>
  <c r="Q203" i="1"/>
  <c r="Q147" i="1"/>
  <c r="S497" i="1"/>
  <c r="S465" i="1"/>
  <c r="S433" i="1"/>
  <c r="S401" i="1"/>
  <c r="S369" i="1"/>
  <c r="S337" i="1"/>
  <c r="S305" i="1"/>
  <c r="S273" i="1"/>
  <c r="S241" i="1"/>
  <c r="S209" i="1"/>
  <c r="S177" i="1"/>
  <c r="S145" i="1"/>
  <c r="S113" i="1"/>
  <c r="S81" i="1"/>
  <c r="S49" i="1"/>
  <c r="S17" i="1"/>
  <c r="S40" i="1"/>
  <c r="S32" i="1"/>
  <c r="S24" i="1"/>
  <c r="S16" i="1"/>
  <c r="S8" i="1"/>
  <c r="Q20" i="1"/>
  <c r="S12" i="1"/>
  <c r="S4" i="1"/>
  <c r="N356" i="1"/>
  <c r="N348" i="1"/>
  <c r="N67" i="1"/>
  <c r="N120" i="1"/>
  <c r="N96" i="1"/>
  <c r="N88" i="1"/>
  <c r="N56" i="1"/>
  <c r="N48" i="1"/>
  <c r="N24" i="1"/>
  <c r="N16" i="1"/>
  <c r="N440" i="1"/>
  <c r="N2" i="1"/>
  <c r="N471" i="1"/>
  <c r="N463" i="1"/>
  <c r="N439" i="1"/>
  <c r="N319" i="1"/>
  <c r="N311" i="1"/>
  <c r="N271" i="1"/>
  <c r="N263" i="1"/>
  <c r="N255" i="1"/>
  <c r="N239" i="1"/>
  <c r="N231" i="1"/>
  <c r="N207" i="1"/>
  <c r="N199" i="1"/>
  <c r="N191" i="1"/>
  <c r="N167" i="1"/>
  <c r="N159" i="1"/>
  <c r="N127" i="1"/>
  <c r="N119" i="1"/>
  <c r="N95" i="1"/>
  <c r="N87" i="1"/>
  <c r="N55" i="1"/>
  <c r="N47" i="1"/>
  <c r="N23" i="1"/>
  <c r="N15" i="1"/>
  <c r="O2" i="1"/>
  <c r="N448" i="1"/>
  <c r="N408" i="1"/>
  <c r="N368" i="1"/>
  <c r="N352" i="1"/>
  <c r="N472" i="1"/>
  <c r="N400" i="1"/>
  <c r="N376" i="1"/>
  <c r="N344" i="1"/>
  <c r="N176" i="1"/>
  <c r="N489" i="1"/>
  <c r="N473" i="1"/>
  <c r="N465" i="1"/>
  <c r="N457" i="1"/>
  <c r="N449" i="1"/>
  <c r="N417" i="1"/>
  <c r="N409" i="1"/>
  <c r="N377" i="1"/>
  <c r="N369" i="1"/>
  <c r="N337" i="1"/>
  <c r="N329" i="1"/>
  <c r="N321" i="1"/>
  <c r="N313" i="1"/>
  <c r="N305" i="1"/>
  <c r="N297" i="1"/>
  <c r="N273" i="1"/>
  <c r="N265" i="1"/>
  <c r="N257" i="1"/>
  <c r="N249" i="1"/>
  <c r="N241" i="1"/>
  <c r="N233" i="1"/>
  <c r="N225" i="1"/>
  <c r="N201" i="1"/>
  <c r="N193" i="1"/>
  <c r="N177" i="1"/>
  <c r="N169" i="1"/>
  <c r="N161" i="1"/>
  <c r="N153" i="1"/>
  <c r="N145" i="1"/>
  <c r="N137" i="1"/>
  <c r="N129" i="1"/>
  <c r="N113" i="1"/>
  <c r="N89" i="1"/>
  <c r="N65" i="1"/>
  <c r="N33" i="1"/>
  <c r="N25" i="1"/>
  <c r="N9" i="1"/>
  <c r="N17" i="1"/>
  <c r="N481" i="1"/>
  <c r="N441" i="1"/>
  <c r="N433" i="1"/>
  <c r="N401" i="1"/>
  <c r="N353" i="1"/>
  <c r="N345" i="1"/>
  <c r="N289" i="1"/>
  <c r="N217" i="1"/>
  <c r="N121" i="1"/>
  <c r="N81" i="1"/>
  <c r="N57" i="1"/>
  <c r="N49" i="1"/>
  <c r="N41" i="1"/>
  <c r="N488" i="1"/>
  <c r="N480" i="1"/>
  <c r="N456" i="1"/>
  <c r="N432" i="1"/>
  <c r="N424" i="1"/>
  <c r="N312" i="1"/>
  <c r="N288" i="1"/>
  <c r="N248" i="1"/>
  <c r="N487" i="1"/>
  <c r="N447" i="1"/>
  <c r="N407" i="1"/>
  <c r="N399" i="1"/>
  <c r="N367" i="1"/>
  <c r="N351" i="1"/>
  <c r="N490" i="1"/>
  <c r="N466" i="1"/>
  <c r="N450" i="1"/>
  <c r="N434" i="1"/>
  <c r="N410" i="1"/>
  <c r="N394" i="1"/>
  <c r="N370" i="1"/>
  <c r="N354" i="1"/>
  <c r="N330" i="1"/>
  <c r="N306" i="1"/>
  <c r="N282" i="1"/>
  <c r="N266" i="1"/>
  <c r="N250" i="1"/>
  <c r="N226" i="1"/>
  <c r="N210" i="1"/>
  <c r="N194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0" i="1"/>
  <c r="N42" i="1"/>
  <c r="N34" i="1"/>
  <c r="N26" i="1"/>
  <c r="N18" i="1"/>
  <c r="N10" i="1"/>
  <c r="N498" i="1"/>
  <c r="N482" i="1"/>
  <c r="N474" i="1"/>
  <c r="N458" i="1"/>
  <c r="N442" i="1"/>
  <c r="N426" i="1"/>
  <c r="N418" i="1"/>
  <c r="N402" i="1"/>
  <c r="N386" i="1"/>
  <c r="N378" i="1"/>
  <c r="N362" i="1"/>
  <c r="N346" i="1"/>
  <c r="N338" i="1"/>
  <c r="N322" i="1"/>
  <c r="N314" i="1"/>
  <c r="N298" i="1"/>
  <c r="N290" i="1"/>
  <c r="N274" i="1"/>
  <c r="N258" i="1"/>
  <c r="N242" i="1"/>
  <c r="N234" i="1"/>
  <c r="N218" i="1"/>
  <c r="N202" i="1"/>
  <c r="N186" i="1"/>
  <c r="N58" i="1"/>
</calcChain>
</file>

<file path=xl/sharedStrings.xml><?xml version="1.0" encoding="utf-8"?>
<sst xmlns="http://schemas.openxmlformats.org/spreadsheetml/2006/main" count="1151" uniqueCount="1022">
  <si>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</si>
  <si>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</si>
  <si>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</si>
  <si>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</si>
  <si>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</si>
  <si>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</si>
  <si>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</si>
  <si>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</si>
  <si>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</si>
  <si>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</si>
  <si>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</si>
  <si>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</si>
  <si>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</si>
  <si>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</si>
  <si>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</si>
  <si>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</si>
  <si>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</si>
  <si>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</si>
  <si>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</si>
  <si>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</si>
  <si>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</si>
  <si>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</si>
  <si>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</si>
  <si>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</si>
  <si>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</si>
  <si>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</si>
  <si>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</si>
  <si>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</si>
  <si>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</si>
  <si>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</si>
  <si>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</si>
  <si>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</si>
  <si>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</si>
  <si>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</si>
  <si>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</si>
  <si>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</si>
  <si>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</si>
  <si>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</si>
  <si>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</si>
  <si>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</si>
  <si>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</si>
  <si>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</si>
  <si>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</si>
  <si>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</si>
  <si>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</si>
  <si>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</si>
  <si>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</si>
  <si>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</si>
  <si>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</si>
  <si>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</si>
  <si>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</si>
  <si>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</si>
  <si>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</si>
  <si>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</si>
  <si>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</si>
  <si>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</si>
  <si>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</si>
  <si>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</si>
  <si>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</si>
  <si>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</si>
  <si>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</si>
  <si>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</si>
  <si>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</si>
  <si>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</si>
  <si>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</si>
  <si>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</si>
  <si>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</si>
  <si>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</si>
  <si>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</si>
  <si>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</si>
  <si>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</si>
  <si>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</si>
  <si>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</si>
  <si>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</si>
  <si>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</si>
  <si>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</si>
  <si>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</si>
  <si>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</si>
  <si>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</si>
  <si>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</si>
  <si>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</si>
  <si>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</si>
  <si>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</si>
  <si>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</si>
  <si>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</si>
  <si>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</si>
  <si>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</si>
  <si>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</si>
  <si>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</si>
  <si>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</si>
  <si>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</si>
  <si>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</si>
  <si>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</si>
  <si>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</si>
  <si>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</si>
  <si>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</si>
  <si>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</si>
  <si>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</si>
  <si>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</si>
  <si>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</si>
  <si>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</si>
  <si>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</si>
  <si>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</si>
  <si>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</si>
  <si>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</si>
  <si>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</si>
  <si>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</si>
  <si>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</si>
  <si>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</si>
  <si>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</si>
  <si>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</si>
  <si>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</si>
  <si>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</si>
  <si>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</si>
  <si>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</si>
  <si>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</si>
  <si>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</si>
  <si>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</si>
  <si>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</si>
  <si>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</si>
  <si>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</si>
  <si>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</si>
  <si>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</si>
  <si>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</si>
  <si>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</si>
  <si>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</si>
  <si>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</si>
  <si>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</si>
  <si>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</si>
  <si>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</si>
  <si>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</si>
  <si>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</si>
  <si>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</si>
  <si>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</si>
  <si>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</si>
  <si>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</si>
  <si>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</si>
  <si>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</si>
  <si>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</si>
  <si>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</si>
  <si>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</si>
  <si>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</si>
  <si>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</si>
  <si>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</si>
  <si>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</si>
  <si>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</si>
  <si>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</si>
  <si>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</si>
  <si>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</si>
  <si>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</si>
  <si>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</si>
  <si>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</si>
  <si>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</si>
  <si>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</si>
  <si>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</si>
  <si>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</si>
  <si>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</si>
  <si>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</si>
  <si>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</si>
  <si>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</si>
  <si>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</si>
  <si>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</si>
  <si>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</si>
  <si>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</si>
  <si>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</si>
  <si>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</si>
  <si>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</si>
  <si>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</si>
  <si>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</si>
  <si>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</si>
  <si>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</si>
  <si>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</si>
  <si>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</si>
  <si>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</si>
  <si>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</si>
  <si>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</si>
  <si>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</si>
  <si>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</si>
  <si>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</si>
  <si>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</si>
  <si>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</si>
  <si>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</si>
  <si>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</si>
  <si>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</si>
  <si>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</si>
  <si>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</si>
  <si>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</si>
  <si>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</si>
  <si>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</si>
  <si>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</si>
  <si>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</si>
  <si>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</si>
  <si>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</si>
  <si>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</si>
  <si>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</si>
  <si>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</si>
  <si>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</si>
  <si>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</si>
  <si>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</si>
  <si>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</si>
  <si>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</si>
  <si>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</si>
  <si>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</si>
  <si>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</si>
  <si>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</si>
  <si>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</si>
  <si>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</si>
  <si>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</si>
  <si>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</si>
  <si>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</si>
  <si>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</si>
  <si>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</si>
  <si>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</si>
  <si>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</si>
  <si>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</si>
  <si>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</si>
  <si>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</si>
  <si>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</si>
  <si>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</si>
  <si>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</si>
  <si>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</si>
  <si>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</si>
  <si>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</si>
  <si>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</si>
  <si>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</si>
  <si>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</si>
  <si>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</si>
  <si>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</si>
  <si>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</si>
  <si>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</si>
  <si>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</si>
  <si>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</si>
  <si>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</si>
  <si>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</si>
  <si>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</si>
  <si>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</si>
  <si>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</si>
  <si>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</si>
  <si>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</si>
  <si>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</si>
  <si>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</si>
  <si>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</si>
  <si>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</si>
  <si>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</si>
  <si>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</si>
  <si>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</si>
  <si>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</si>
  <si>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</si>
  <si>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</si>
  <si>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</si>
  <si>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</si>
  <si>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</si>
  <si>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</si>
  <si>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</si>
  <si>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</si>
  <si>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</si>
  <si>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</si>
  <si>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</si>
  <si>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</si>
  <si>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</si>
  <si>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</si>
  <si>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</si>
  <si>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</si>
  <si>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</si>
  <si>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</si>
  <si>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</si>
  <si>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</si>
  <si>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</si>
  <si>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</si>
  <si>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</si>
  <si>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</si>
  <si>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</si>
  <si>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</si>
  <si>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</si>
  <si>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</si>
  <si>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</si>
  <si>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</si>
  <si>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</si>
  <si>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</si>
  <si>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</si>
  <si>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</si>
  <si>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</si>
  <si>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</si>
  <si>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</si>
  <si>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</si>
  <si>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</si>
  <si>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</si>
  <si>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</si>
  <si>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</si>
  <si>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</si>
  <si>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</si>
  <si>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</si>
  <si>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</si>
  <si>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</si>
  <si>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</si>
  <si>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</si>
  <si>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</si>
  <si>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</si>
  <si>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</si>
  <si>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</si>
  <si>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</si>
  <si>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</si>
  <si>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</si>
  <si>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</si>
  <si>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</si>
  <si>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</si>
  <si>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</si>
  <si>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</si>
  <si>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</si>
  <si>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</si>
  <si>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</si>
  <si>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</si>
  <si>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</si>
  <si>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</si>
  <si>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</si>
  <si>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</si>
  <si>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</si>
  <si>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</si>
  <si>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</si>
  <si>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</si>
  <si>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</si>
  <si>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</si>
  <si>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</si>
  <si>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</si>
  <si>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</si>
  <si>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</si>
  <si>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</si>
  <si>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</si>
  <si>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</si>
  <si>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</si>
  <si>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</si>
  <si>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</si>
  <si>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</si>
  <si>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</si>
  <si>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</si>
  <si>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</si>
  <si>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</si>
  <si>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</si>
  <si>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</si>
  <si>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</si>
  <si>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</si>
  <si>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</si>
  <si>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</si>
  <si>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</si>
  <si>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</si>
  <si>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</si>
  <si>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</si>
  <si>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</si>
  <si>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</si>
  <si>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</si>
  <si>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</si>
  <si>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</si>
  <si>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</si>
  <si>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</si>
  <si>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</si>
  <si>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</si>
  <si>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</si>
  <si>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</si>
  <si>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</si>
  <si>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</si>
  <si>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</si>
  <si>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</si>
  <si>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</si>
  <si>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</si>
  <si>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</si>
  <si>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</si>
  <si>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</si>
  <si>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</si>
  <si>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</si>
  <si>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</si>
  <si>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</si>
  <si>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</si>
  <si>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</si>
  <si>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</si>
  <si>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</si>
  <si>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</si>
  <si>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</si>
  <si>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</si>
  <si>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</si>
  <si>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</si>
  <si>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</si>
  <si>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</si>
  <si>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</si>
  <si>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</si>
  <si>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</si>
  <si>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</si>
  <si>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</si>
  <si>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</si>
  <si>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</si>
  <si>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</si>
  <si>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</si>
  <si>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</si>
  <si>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</si>
  <si>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</si>
  <si>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</si>
  <si>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</si>
  <si>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</si>
  <si>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</si>
  <si>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</si>
  <si>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</si>
  <si>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</si>
  <si>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</si>
  <si>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</si>
  <si>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</si>
  <si>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</si>
  <si>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</si>
  <si>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</si>
  <si>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</si>
  <si>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</si>
  <si>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</si>
  <si>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</si>
  <si>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</si>
  <si>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</si>
  <si>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</si>
  <si>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</si>
  <si>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</si>
  <si>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</si>
  <si>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</si>
  <si>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</si>
  <si>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</si>
  <si>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</si>
  <si>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</si>
  <si>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</si>
  <si>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</si>
  <si>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</si>
  <si>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</si>
  <si>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</si>
  <si>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</si>
  <si>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</si>
  <si>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</si>
  <si>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</si>
  <si>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</si>
  <si>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</si>
  <si>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</si>
  <si>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</si>
  <si>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</si>
  <si>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</si>
  <si>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</si>
  <si>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</si>
  <si>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</si>
  <si>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</si>
  <si>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</si>
  <si>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</si>
  <si>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</si>
  <si>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</si>
  <si>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</si>
  <si>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</si>
  <si>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</si>
  <si>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</si>
  <si>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</si>
  <si>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</si>
  <si>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</si>
  <si>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</si>
  <si>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</si>
  <si>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</si>
  <si>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</si>
  <si>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</si>
  <si>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</si>
  <si>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</si>
  <si>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</si>
  <si>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</si>
  <si>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</si>
  <si>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</si>
  <si>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</si>
  <si>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</si>
  <si>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</si>
  <si>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</si>
  <si>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</si>
  <si>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</si>
  <si>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</si>
  <si>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</si>
  <si>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</si>
  <si>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</si>
  <si>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</si>
  <si>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</si>
  <si>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</si>
  <si>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</si>
  <si>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</si>
  <si>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</si>
  <si>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</si>
  <si>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</si>
  <si>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</si>
  <si>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</si>
  <si>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</si>
  <si>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</si>
  <si>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</si>
  <si>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</si>
  <si>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</si>
  <si>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</si>
  <si>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</si>
  <si>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</si>
  <si>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</si>
  <si>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</si>
  <si>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</si>
  <si>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</si>
  <si>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</si>
  <si>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</si>
  <si>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</si>
  <si>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</si>
  <si>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</si>
  <si>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</si>
  <si>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</si>
  <si>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</si>
  <si>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</si>
  <si>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</si>
  <si>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</si>
  <si>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</si>
  <si>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</si>
  <si>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</si>
  <si>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</si>
  <si>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</si>
  <si>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</si>
  <si>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</si>
  <si>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</si>
  <si>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</si>
  <si>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</si>
  <si>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</si>
  <si>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</si>
  <si>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</si>
  <si>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</si>
  <si>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</si>
  <si>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</si>
  <si>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</si>
  <si>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</si>
  <si>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</si>
  <si>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</si>
  <si>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</si>
  <si>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</si>
  <si>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</si>
  <si>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</si>
  <si>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</si>
  <si>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</si>
  <si>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</si>
  <si>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</si>
  <si>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</si>
  <si>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</si>
  <si>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</si>
  <si>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</si>
  <si>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</si>
  <si>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</si>
  <si>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</si>
  <si>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</si>
  <si>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</si>
  <si>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</si>
  <si>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</si>
  <si>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</si>
  <si>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</si>
  <si>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</si>
  <si>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</si>
  <si>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</si>
  <si>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</si>
  <si>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</si>
  <si>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</si>
  <si>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</si>
  <si>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</si>
  <si>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</si>
  <si>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</si>
  <si>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</si>
  <si>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</si>
  <si>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</si>
  <si>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</si>
  <si>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</si>
  <si>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</si>
  <si>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</si>
  <si>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</si>
  <si>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</si>
  <si>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</si>
  <si>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</si>
  <si>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</si>
  <si>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</si>
  <si>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</si>
  <si>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</si>
  <si>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</si>
  <si>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</si>
  <si>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</si>
  <si>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</si>
  <si>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</si>
  <si>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</si>
  <si>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</si>
  <si>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</si>
  <si>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</si>
  <si>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</si>
  <si>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</si>
  <si>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</si>
  <si>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</si>
  <si>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</si>
  <si>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</si>
  <si>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</si>
  <si>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</si>
  <si>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</si>
  <si>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</si>
  <si>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</si>
  <si>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</si>
  <si>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</si>
  <si>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</si>
  <si>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</si>
  <si>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</si>
  <si>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</si>
  <si>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</si>
  <si>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</si>
  <si>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</si>
  <si>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</si>
  <si>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</si>
  <si>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</si>
  <si>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</si>
  <si>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</si>
  <si>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</si>
  <si>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</si>
  <si>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</si>
  <si>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</si>
  <si>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</si>
  <si>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</si>
  <si>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</si>
  <si>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</si>
  <si>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</si>
  <si>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</si>
  <si>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</si>
  <si>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</si>
  <si>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</si>
  <si>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</si>
  <si>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</si>
  <si>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</si>
  <si>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</si>
  <si>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</si>
  <si>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</si>
  <si>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</si>
  <si>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</si>
  <si>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</si>
  <si>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</si>
  <si>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</si>
  <si>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</si>
  <si>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</si>
  <si>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</si>
  <si>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</si>
  <si>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</si>
  <si>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</si>
  <si>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</si>
  <si>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</si>
  <si>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</si>
  <si>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</si>
  <si>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</si>
  <si>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</si>
  <si>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</si>
  <si>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</si>
  <si>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</si>
  <si>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</si>
  <si>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</si>
  <si>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</si>
  <si>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</si>
  <si>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</si>
  <si>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</si>
  <si>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</si>
  <si>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</si>
  <si>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</si>
  <si>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</si>
  <si>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</si>
  <si>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</si>
  <si>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</si>
  <si>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</si>
  <si>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</si>
  <si>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</si>
  <si>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</si>
  <si>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</si>
  <si>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</si>
  <si>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</si>
  <si>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</si>
  <si>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</si>
  <si>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</si>
  <si>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</si>
  <si>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</si>
  <si>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</si>
  <si>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</si>
  <si>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</si>
  <si>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</si>
  <si>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</si>
  <si>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</si>
  <si>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</si>
  <si>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</si>
  <si>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</si>
  <si>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</si>
  <si>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</si>
  <si>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</si>
  <si>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</si>
  <si>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</si>
  <si>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</si>
  <si>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</si>
  <si>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</si>
  <si>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</si>
  <si>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</si>
  <si>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</si>
  <si>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</si>
  <si>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</si>
  <si>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</si>
  <si>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</si>
  <si>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</si>
  <si>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</si>
  <si>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</si>
  <si>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</si>
  <si>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</si>
  <si>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</si>
  <si>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</si>
  <si>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</si>
  <si>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</si>
  <si>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</si>
  <si>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</si>
  <si>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</si>
  <si>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</si>
  <si>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</si>
  <si>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</si>
  <si>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</si>
  <si>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</si>
  <si>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</si>
  <si>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</si>
  <si>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</si>
  <si>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</si>
  <si>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</si>
  <si>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</si>
  <si>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</si>
  <si>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</si>
  <si>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</si>
  <si>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</si>
  <si>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</si>
  <si>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</si>
  <si>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</si>
  <si>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</si>
  <si>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</si>
  <si>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</si>
  <si>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</si>
  <si>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</si>
  <si>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</si>
  <si>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</si>
  <si>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</si>
  <si>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</si>
  <si>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</si>
  <si>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</si>
  <si>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</si>
  <si>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</si>
  <si>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</si>
  <si>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</si>
  <si>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</si>
  <si>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</si>
  <si>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</si>
  <si>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</si>
  <si>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</si>
  <si>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</si>
  <si>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</si>
  <si>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</si>
  <si>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</si>
  <si>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</si>
  <si>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</si>
  <si>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</si>
  <si>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</si>
  <si>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</si>
  <si>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</si>
  <si>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</si>
  <si>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</si>
  <si>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</si>
  <si>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</si>
  <si>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</si>
  <si>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</si>
  <si>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</si>
  <si>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</si>
  <si>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</si>
  <si>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</si>
  <si>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</si>
  <si>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</si>
  <si>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</si>
  <si>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</si>
  <si>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</si>
  <si>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</si>
  <si>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</si>
  <si>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</si>
  <si>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</si>
  <si>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</si>
  <si>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</si>
  <si>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</si>
  <si>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</si>
  <si>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</si>
  <si>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</si>
  <si>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</si>
  <si>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</si>
  <si>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</si>
  <si>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</si>
  <si>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</si>
  <si>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</si>
  <si>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</si>
  <si>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</si>
  <si>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</si>
  <si>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</si>
  <si>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</si>
  <si>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</si>
  <si>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</si>
  <si>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</si>
  <si>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</si>
  <si>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</si>
  <si>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</si>
  <si>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</si>
  <si>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</si>
  <si>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</si>
  <si>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</si>
  <si>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</si>
  <si>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</si>
  <si>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</si>
  <si>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</si>
  <si>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</si>
  <si>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</si>
  <si>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</si>
  <si>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</si>
  <si>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</si>
  <si>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</si>
  <si>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</si>
  <si>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</si>
  <si>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</si>
  <si>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</si>
  <si>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</si>
  <si>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</si>
  <si>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</si>
  <si>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</si>
  <si>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</si>
  <si>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</si>
  <si>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</si>
  <si>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</si>
  <si>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</si>
  <si>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</si>
  <si>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</si>
  <si>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</si>
  <si>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</si>
  <si>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</si>
  <si>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</si>
  <si>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</si>
  <si>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</si>
  <si>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</si>
  <si>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</si>
  <si>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</si>
  <si>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</si>
  <si>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</si>
  <si>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</si>
  <si>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</si>
  <si>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</si>
  <si>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</si>
  <si>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</si>
  <si>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</si>
  <si>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</si>
  <si>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</si>
  <si>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</si>
  <si>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</si>
  <si>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</si>
  <si>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</si>
  <si>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</si>
  <si>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</si>
  <si>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</si>
  <si>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</si>
  <si>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</si>
  <si>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</si>
  <si>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</si>
  <si>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</si>
  <si>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</si>
  <si>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</si>
  <si>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</si>
  <si>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</si>
  <si>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</si>
  <si>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</si>
  <si>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</si>
  <si>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</si>
  <si>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</si>
  <si>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</si>
  <si>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</si>
  <si>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</si>
  <si>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</si>
  <si>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</si>
  <si>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</si>
  <si>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</si>
  <si>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</si>
  <si>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</si>
  <si>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</si>
  <si>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</si>
  <si>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</si>
  <si>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</si>
  <si>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</si>
  <si>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</si>
  <si>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</si>
  <si>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</si>
  <si>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</si>
  <si>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</si>
  <si>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</si>
  <si>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</si>
  <si>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</si>
  <si>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</si>
  <si>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</si>
  <si>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</si>
  <si>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</si>
  <si>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</si>
  <si>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</si>
  <si>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</si>
  <si>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</si>
  <si>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</si>
  <si>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</si>
  <si>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</si>
  <si>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</si>
  <si>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</si>
  <si>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</si>
  <si>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</si>
  <si>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</si>
  <si>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</si>
  <si>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</si>
  <si>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</si>
  <si>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</si>
  <si>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</si>
  <si>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</si>
  <si>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</si>
  <si>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</si>
  <si>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</si>
  <si>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</si>
  <si>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</si>
  <si>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</si>
  <si>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</si>
  <si>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</si>
  <si>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</si>
  <si>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</si>
  <si>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</si>
  <si>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</si>
  <si>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</si>
  <si>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</si>
  <si>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</si>
  <si>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</si>
  <si>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</si>
  <si>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</si>
  <si>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</si>
  <si>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</si>
  <si>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</si>
  <si>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</si>
  <si>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</si>
  <si>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</si>
  <si>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</si>
  <si>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</si>
  <si>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</si>
  <si>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</si>
  <si>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</si>
  <si>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</si>
  <si>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</si>
  <si>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</si>
  <si>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</si>
  <si>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</si>
  <si>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</si>
  <si>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</si>
  <si>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</si>
  <si>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</si>
  <si>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</si>
  <si>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</si>
  <si>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</si>
  <si>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</si>
  <si>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</si>
  <si>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</si>
  <si>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</si>
  <si>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</si>
  <si>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</si>
  <si>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</si>
  <si>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</si>
  <si>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</si>
  <si>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</si>
  <si>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</si>
  <si>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</si>
  <si>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</si>
  <si>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</si>
  <si>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</si>
  <si>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</si>
  <si>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</si>
  <si>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</si>
  <si>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</si>
  <si>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</si>
  <si>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</si>
  <si>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</si>
  <si>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</si>
  <si>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</si>
  <si>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</si>
  <si>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</si>
  <si>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</si>
  <si>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</si>
  <si>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</si>
  <si>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</si>
  <si>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</si>
  <si>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</si>
  <si>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</si>
  <si>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</si>
  <si>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</si>
  <si>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</si>
  <si>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</si>
  <si>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</si>
  <si>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</si>
  <si>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</si>
  <si>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</si>
  <si>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</si>
  <si>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</si>
  <si>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</si>
  <si>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</si>
  <si>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</si>
  <si>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</si>
  <si>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</si>
  <si>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</si>
  <si>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</si>
  <si>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</si>
  <si>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</si>
  <si>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</si>
  <si>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</si>
  <si>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</si>
  <si>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</si>
  <si>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</si>
  <si>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</si>
  <si>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</si>
  <si>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2017 revenues</t>
  </si>
  <si>
    <t>2017 profits</t>
  </si>
  <si>
    <t xml:space="preserve">2017 expenses </t>
  </si>
  <si>
    <t xml:space="preserve"> RANK.EQ</t>
  </si>
  <si>
    <t>10% layoff 2019 = total new employees</t>
  </si>
  <si>
    <t>NULL</t>
  </si>
  <si>
    <t>total cost of laid off employees($millions)</t>
  </si>
  <si>
    <t>2019 revenue</t>
  </si>
  <si>
    <t>number of employees</t>
  </si>
  <si>
    <t>expenses</t>
  </si>
  <si>
    <t>profits</t>
  </si>
  <si>
    <t>rankeq</t>
  </si>
  <si>
    <t>2018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</si>
</sst>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"/>
    <numFmt numFmtId="173" formatCode="[$$-409]#,##0.00_);[Red]\([$$-409]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3">
    <xf numFmtId="0" fontId="0" fillId="0" borderId="0" xfId="0"/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Protection="1"/>
    <xf numFmtId="0" fontId="1" fillId="3" borderId="0" xfId="0" applyFont="1" applyFill="1" applyBorder="1" applyAlignment="1" applyProtection="1">
      <alignment horizontal="center" vertical="center" wrapText="1"/>
    </xf>
    <xf numFmtId="171" fontId="0" fillId="0" borderId="0" xfId="0" applyNumberFormat="1" applyProtection="1"/>
    <xf numFmtId="164" fontId="2" fillId="2" borderId="4" xfId="0" applyNumberFormat="1" applyFont="1" applyFill="1" applyBorder="1" applyAlignment="1" applyProtection="1">
      <alignment horizontal="center" vertical="center" wrapText="1"/>
    </xf>
    <xf numFmtId="164" fontId="2" fillId="2" borderId="5" xfId="0" applyNumberFormat="1" applyFont="1" applyFill="1" applyBorder="1" applyAlignment="1" applyProtection="1">
      <alignment horizontal="center" vertical="center" wrapText="1"/>
    </xf>
    <xf numFmtId="164" fontId="2" fillId="2" borderId="6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65" fontId="1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44" fontId="1" fillId="3" borderId="0" xfId="2" applyFont="1" applyFill="1" applyBorder="1" applyAlignment="1" applyProtection="1">
      <alignment horizontal="center" vertical="center" wrapText="1"/>
    </xf>
    <xf numFmtId="44" fontId="0" fillId="0" borderId="0" xfId="2" applyFont="1"/>
    <xf numFmtId="43" fontId="0" fillId="0" borderId="0" xfId="1" applyNumberFormat="1" applyFont="1"/>
    <xf numFmtId="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1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ColWidth="8.83203125" defaultRowHeight="15" x14ac:dyDescent="0.2"/>
  <cols>
    <col min="7" max="7" width="10" bestFit="1" customWidth="1"/>
    <col min="12" max="12" width="13.6640625" style="29" bestFit="1" customWidth="1"/>
    <col min="13" max="13" width="22.1640625" customWidth="1"/>
    <col min="14" max="14" width="19.6640625" customWidth="1"/>
    <col min="15" max="15" width="32.33203125" customWidth="1"/>
    <col min="17" max="17" width="15.6640625" style="40" customWidth="1"/>
    <col min="18" max="18" width="16.83203125" bestFit="1" customWidth="1"/>
    <col min="19" max="19" width="9.1640625" bestFit="1" customWidth="1"/>
  </cols>
  <sheetData>
    <row r="1" spans="1:22" s="29" customFormat="1" ht="96" x14ac:dyDescent="0.2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  <c r="F1" s="36" t="s">
        <v>5</v>
      </c>
      <c r="G1" s="37" t="s">
        <v>6</v>
      </c>
      <c r="H1" s="36" t="s">
        <v>7</v>
      </c>
      <c r="I1" s="37" t="s">
        <v>8</v>
      </c>
      <c r="J1" s="37" t="s">
        <v>1021</v>
      </c>
      <c r="K1" s="38" t="s">
        <v>9</v>
      </c>
      <c r="L1" s="30" t="s">
        <v>1009</v>
      </c>
      <c r="M1" s="30" t="s">
        <v>1010</v>
      </c>
      <c r="N1" s="30" t="s">
        <v>1011</v>
      </c>
      <c r="O1" s="30" t="s">
        <v>1012</v>
      </c>
      <c r="P1" s="30" t="s">
        <v>1013</v>
      </c>
      <c r="Q1" s="39" t="s">
        <v>1015</v>
      </c>
      <c r="R1" s="30" t="s">
        <v>1016</v>
      </c>
      <c r="S1" s="30" t="s">
        <v>1017</v>
      </c>
      <c r="T1" s="30" t="s">
        <v>1018</v>
      </c>
      <c r="U1" s="30" t="s">
        <v>1019</v>
      </c>
      <c r="V1" s="30" t="s">
        <v>1020</v>
      </c>
    </row>
    <row r="2" spans="1:22" x14ac:dyDescent="0.2">
      <c r="A2" s="1" t="s">
        <v>10</v>
      </c>
      <c r="B2" s="2" t="s">
        <v>11</v>
      </c>
      <c r="C2" s="3">
        <v>2200000</v>
      </c>
      <c r="D2" s="4" t="s">
        <v>1014</v>
      </c>
      <c r="E2" s="5">
        <v>514405</v>
      </c>
      <c r="F2" s="6">
        <v>2.7999999999999997E-2</v>
      </c>
      <c r="G2" s="7">
        <v>6670</v>
      </c>
      <c r="H2" s="8">
        <v>-0.32400000000000001</v>
      </c>
      <c r="I2" s="9">
        <v>219295</v>
      </c>
      <c r="J2" s="9">
        <f>E2-G2</f>
        <v>507735</v>
      </c>
      <c r="K2" s="10">
        <v>279880.3</v>
      </c>
      <c r="L2" s="31">
        <f>E2/(1+F2)</f>
        <v>500393.96887159534</v>
      </c>
      <c r="M2" s="28">
        <f>G2/(1+H2)</f>
        <v>9866.8639053254446</v>
      </c>
      <c r="N2" s="27">
        <f>L2-M2</f>
        <v>490527.10496626992</v>
      </c>
      <c r="O2">
        <f>_xlfn.RANK.EQ(L2, L$2:L$501,0)</f>
        <v>1</v>
      </c>
      <c r="P2">
        <f>C2*0.1</f>
        <v>220000</v>
      </c>
      <c r="Q2" s="41">
        <f>(P2*45)/1000</f>
        <v>9900</v>
      </c>
      <c r="R2" s="27">
        <f>E2/(1-5.2%)</f>
        <v>542621.30801687762</v>
      </c>
      <c r="S2" s="42">
        <f>C2-P2</f>
        <v>1980000</v>
      </c>
    </row>
    <row r="3" spans="1:22" x14ac:dyDescent="0.2">
      <c r="A3" s="1" t="s">
        <v>12</v>
      </c>
      <c r="B3" s="2" t="s">
        <v>13</v>
      </c>
      <c r="C3" s="3">
        <v>71000</v>
      </c>
      <c r="D3" s="4" t="s">
        <v>1014</v>
      </c>
      <c r="E3" s="11">
        <v>290212</v>
      </c>
      <c r="F3" s="12">
        <v>0.188</v>
      </c>
      <c r="G3" s="13">
        <v>20840</v>
      </c>
      <c r="H3" s="14">
        <v>5.7000000000000002E-2</v>
      </c>
      <c r="I3" s="15">
        <v>346196</v>
      </c>
      <c r="J3" s="9">
        <f t="shared" ref="J3:J66" si="0">E3-G3</f>
        <v>269372</v>
      </c>
      <c r="K3" s="16">
        <v>342172</v>
      </c>
      <c r="L3" s="31">
        <f t="shared" ref="L3:L66" si="1">E3/(1+F3)</f>
        <v>244286.19528619529</v>
      </c>
      <c r="M3" s="28">
        <f t="shared" ref="M3:M66" si="2">G3/(1+H3)</f>
        <v>19716.177861873228</v>
      </c>
      <c r="N3" s="27">
        <f t="shared" ref="N3:N66" si="3">L3-M3</f>
        <v>224570.01742432205</v>
      </c>
      <c r="O3">
        <f t="shared" ref="O3:O66" si="4">_xlfn.RANK.EQ(L3, L$2:L$501,0)</f>
        <v>2</v>
      </c>
      <c r="P3">
        <f t="shared" ref="P3:P66" si="5">C3*0.1</f>
        <v>7100</v>
      </c>
      <c r="Q3" s="41">
        <f t="shared" ref="Q3:Q66" si="6">(P3*45)/1000</f>
        <v>319.5</v>
      </c>
      <c r="R3" s="27">
        <f t="shared" ref="R3:R66" si="7">E3/(1-5.2%)</f>
        <v>306130.80168776371</v>
      </c>
      <c r="S3" s="42">
        <f t="shared" ref="S3:S66" si="8">C3-P3</f>
        <v>63900</v>
      </c>
    </row>
    <row r="4" spans="1:22" x14ac:dyDescent="0.2">
      <c r="A4" s="1" t="s">
        <v>14</v>
      </c>
      <c r="B4" s="2" t="s">
        <v>15</v>
      </c>
      <c r="C4" s="3">
        <v>132000</v>
      </c>
      <c r="D4" s="4">
        <v>1</v>
      </c>
      <c r="E4" s="11">
        <v>265595</v>
      </c>
      <c r="F4" s="12">
        <v>0.159</v>
      </c>
      <c r="G4" s="13">
        <v>59531</v>
      </c>
      <c r="H4" s="14">
        <v>0.23100000000000001</v>
      </c>
      <c r="I4" s="15">
        <v>365725</v>
      </c>
      <c r="J4" s="9">
        <f t="shared" si="0"/>
        <v>206064</v>
      </c>
      <c r="K4" s="16">
        <v>895667.4</v>
      </c>
      <c r="L4" s="31">
        <f t="shared" si="1"/>
        <v>229158.75754961174</v>
      </c>
      <c r="M4" s="28">
        <f t="shared" si="2"/>
        <v>48359.87002437043</v>
      </c>
      <c r="N4" s="27">
        <f t="shared" si="3"/>
        <v>180798.8875252413</v>
      </c>
      <c r="O4">
        <f t="shared" si="4"/>
        <v>4</v>
      </c>
      <c r="P4">
        <f t="shared" si="5"/>
        <v>13200</v>
      </c>
      <c r="Q4" s="41">
        <f t="shared" si="6"/>
        <v>594</v>
      </c>
      <c r="R4" s="27">
        <f t="shared" si="7"/>
        <v>280163.50210970466</v>
      </c>
      <c r="S4" s="42">
        <f t="shared" si="8"/>
        <v>118800</v>
      </c>
    </row>
    <row r="5" spans="1:22" x14ac:dyDescent="0.2">
      <c r="A5" s="1" t="s">
        <v>16</v>
      </c>
      <c r="B5" s="2" t="s">
        <v>17</v>
      </c>
      <c r="C5" s="3">
        <v>389000</v>
      </c>
      <c r="D5" s="4">
        <v>-1</v>
      </c>
      <c r="E5" s="11">
        <v>247837</v>
      </c>
      <c r="F5" s="12">
        <v>2.4E-2</v>
      </c>
      <c r="G5" s="13">
        <v>4021</v>
      </c>
      <c r="H5" s="14">
        <v>-0.91100000000000003</v>
      </c>
      <c r="I5" s="15">
        <v>707794</v>
      </c>
      <c r="J5" s="9">
        <f t="shared" si="0"/>
        <v>243816</v>
      </c>
      <c r="K5" s="16">
        <v>493870.3</v>
      </c>
      <c r="L5" s="31">
        <f t="shared" si="1"/>
        <v>242028.3203125</v>
      </c>
      <c r="M5" s="28">
        <f t="shared" si="2"/>
        <v>45179.775280898895</v>
      </c>
      <c r="N5" s="27">
        <f t="shared" si="3"/>
        <v>196848.5450316011</v>
      </c>
      <c r="O5">
        <f t="shared" si="4"/>
        <v>3</v>
      </c>
      <c r="P5">
        <f t="shared" si="5"/>
        <v>38900</v>
      </c>
      <c r="Q5" s="41">
        <f t="shared" si="6"/>
        <v>1750.5</v>
      </c>
      <c r="R5" s="27">
        <f t="shared" si="7"/>
        <v>261431.43459915614</v>
      </c>
      <c r="S5" s="42">
        <f t="shared" si="8"/>
        <v>350100</v>
      </c>
    </row>
    <row r="6" spans="1:22" x14ac:dyDescent="0.2">
      <c r="A6" s="1" t="s">
        <v>18</v>
      </c>
      <c r="B6" s="2" t="s">
        <v>19</v>
      </c>
      <c r="C6" s="3">
        <v>647500</v>
      </c>
      <c r="D6" s="4">
        <v>3</v>
      </c>
      <c r="E6" s="11">
        <v>232887</v>
      </c>
      <c r="F6" s="12">
        <v>0.309</v>
      </c>
      <c r="G6" s="13">
        <v>10073</v>
      </c>
      <c r="H6" s="14">
        <v>2.3210000000000002</v>
      </c>
      <c r="I6" s="15">
        <v>162648</v>
      </c>
      <c r="J6" s="9">
        <f t="shared" si="0"/>
        <v>222814</v>
      </c>
      <c r="K6" s="16">
        <v>874709.5</v>
      </c>
      <c r="L6" s="31">
        <f t="shared" si="1"/>
        <v>177912.14667685257</v>
      </c>
      <c r="M6" s="28">
        <f t="shared" si="2"/>
        <v>3033.1225534477567</v>
      </c>
      <c r="N6" s="27">
        <f t="shared" si="3"/>
        <v>174879.02412340482</v>
      </c>
      <c r="O6">
        <f t="shared" si="4"/>
        <v>8</v>
      </c>
      <c r="P6">
        <f t="shared" si="5"/>
        <v>64750</v>
      </c>
      <c r="Q6" s="41">
        <f t="shared" si="6"/>
        <v>2913.75</v>
      </c>
      <c r="R6" s="27">
        <f t="shared" si="7"/>
        <v>245661.39240506329</v>
      </c>
      <c r="S6" s="42">
        <f t="shared" si="8"/>
        <v>582750</v>
      </c>
    </row>
    <row r="7" spans="1:22" x14ac:dyDescent="0.2">
      <c r="A7" s="1" t="s">
        <v>20</v>
      </c>
      <c r="B7" s="2" t="s">
        <v>21</v>
      </c>
      <c r="C7" s="3">
        <v>300000</v>
      </c>
      <c r="D7" s="4">
        <v>-1</v>
      </c>
      <c r="E7" s="11">
        <v>226247</v>
      </c>
      <c r="F7" s="12">
        <v>0.125</v>
      </c>
      <c r="G7" s="13">
        <v>11986</v>
      </c>
      <c r="H7" s="14">
        <v>0.13500000000000001</v>
      </c>
      <c r="I7" s="15">
        <v>152221</v>
      </c>
      <c r="J7" s="9">
        <f t="shared" si="0"/>
        <v>214261</v>
      </c>
      <c r="K7" s="16">
        <v>237255.5</v>
      </c>
      <c r="L7" s="31">
        <f t="shared" si="1"/>
        <v>201108.44444444444</v>
      </c>
      <c r="M7" s="28">
        <f t="shared" si="2"/>
        <v>10560.352422907488</v>
      </c>
      <c r="N7" s="27">
        <f t="shared" si="3"/>
        <v>190548.09202153696</v>
      </c>
      <c r="O7">
        <f t="shared" si="4"/>
        <v>5</v>
      </c>
      <c r="P7">
        <f t="shared" si="5"/>
        <v>30000</v>
      </c>
      <c r="Q7" s="41">
        <f t="shared" si="6"/>
        <v>1350</v>
      </c>
      <c r="R7" s="27">
        <f t="shared" si="7"/>
        <v>238657.17299578059</v>
      </c>
      <c r="S7" s="42">
        <f t="shared" si="8"/>
        <v>270000</v>
      </c>
    </row>
    <row r="8" spans="1:22" x14ac:dyDescent="0.2">
      <c r="A8" s="1" t="s">
        <v>22</v>
      </c>
      <c r="B8" s="2" t="s">
        <v>23</v>
      </c>
      <c r="C8" s="3">
        <v>68000</v>
      </c>
      <c r="D8" s="4">
        <v>-1</v>
      </c>
      <c r="E8" s="11">
        <v>208357</v>
      </c>
      <c r="F8" s="12">
        <v>4.9000000000000002E-2</v>
      </c>
      <c r="G8" s="13">
        <v>67</v>
      </c>
      <c r="H8" s="14">
        <v>-0.98699999999999999</v>
      </c>
      <c r="I8" s="15">
        <v>60381</v>
      </c>
      <c r="J8" s="9">
        <f t="shared" si="0"/>
        <v>208290</v>
      </c>
      <c r="K8" s="16">
        <v>22455.1</v>
      </c>
      <c r="L8" s="31">
        <f t="shared" si="1"/>
        <v>198624.40419447093</v>
      </c>
      <c r="M8" s="28">
        <f t="shared" si="2"/>
        <v>5153.8461538461497</v>
      </c>
      <c r="N8" s="27">
        <f t="shared" si="3"/>
        <v>193470.55804062478</v>
      </c>
      <c r="O8">
        <f t="shared" si="4"/>
        <v>6</v>
      </c>
      <c r="P8">
        <f t="shared" si="5"/>
        <v>6800</v>
      </c>
      <c r="Q8" s="41">
        <f t="shared" si="6"/>
        <v>306</v>
      </c>
      <c r="R8" s="27">
        <f t="shared" si="7"/>
        <v>219785.86497890297</v>
      </c>
      <c r="S8" s="42">
        <f t="shared" si="8"/>
        <v>61200</v>
      </c>
    </row>
    <row r="9" spans="1:22" x14ac:dyDescent="0.2">
      <c r="A9" s="1" t="s">
        <v>24</v>
      </c>
      <c r="B9" s="2" t="s">
        <v>25</v>
      </c>
      <c r="C9" s="3">
        <v>295000</v>
      </c>
      <c r="D9" s="4">
        <v>-1</v>
      </c>
      <c r="E9" s="11">
        <v>194579</v>
      </c>
      <c r="F9" s="12">
        <v>5.2999999999999999E-2</v>
      </c>
      <c r="G9" s="13">
        <v>-594</v>
      </c>
      <c r="H9" s="14">
        <v>-1.0900000000000001</v>
      </c>
      <c r="I9" s="15">
        <v>196456</v>
      </c>
      <c r="J9" s="9">
        <f t="shared" si="0"/>
        <v>195173</v>
      </c>
      <c r="K9" s="16">
        <v>69951.600000000006</v>
      </c>
      <c r="L9" s="31">
        <f t="shared" si="1"/>
        <v>184785.37511870847</v>
      </c>
      <c r="M9" s="28">
        <f t="shared" si="2"/>
        <v>6599.9999999999945</v>
      </c>
      <c r="N9" s="27">
        <f t="shared" si="3"/>
        <v>178185.37511870847</v>
      </c>
      <c r="O9">
        <f t="shared" si="4"/>
        <v>7</v>
      </c>
      <c r="P9">
        <f t="shared" si="5"/>
        <v>29500</v>
      </c>
      <c r="Q9" s="41">
        <f t="shared" si="6"/>
        <v>1327.5</v>
      </c>
      <c r="R9" s="27">
        <f t="shared" si="7"/>
        <v>205252.10970464136</v>
      </c>
      <c r="S9" s="42">
        <f t="shared" si="8"/>
        <v>265500</v>
      </c>
    </row>
    <row r="10" spans="1:22" x14ac:dyDescent="0.2">
      <c r="A10" s="1" t="s">
        <v>26</v>
      </c>
      <c r="B10" s="2" t="s">
        <v>27</v>
      </c>
      <c r="C10" s="3">
        <v>268220</v>
      </c>
      <c r="D10" s="4" t="s">
        <v>1014</v>
      </c>
      <c r="E10" s="11">
        <v>170756</v>
      </c>
      <c r="F10" s="12">
        <v>6.4000000000000001E-2</v>
      </c>
      <c r="G10" s="13">
        <v>19370</v>
      </c>
      <c r="H10" s="14">
        <v>-0.34200000000000003</v>
      </c>
      <c r="I10" s="15">
        <v>531864</v>
      </c>
      <c r="J10" s="9">
        <f t="shared" si="0"/>
        <v>151386</v>
      </c>
      <c r="K10" s="16">
        <v>228444.7</v>
      </c>
      <c r="L10" s="31">
        <f t="shared" si="1"/>
        <v>160484.96240601502</v>
      </c>
      <c r="M10" s="28">
        <f t="shared" si="2"/>
        <v>29437.689969604868</v>
      </c>
      <c r="N10" s="27">
        <f t="shared" si="3"/>
        <v>131047.27243641016</v>
      </c>
      <c r="O10">
        <f t="shared" si="4"/>
        <v>9</v>
      </c>
      <c r="P10">
        <f t="shared" si="5"/>
        <v>26822</v>
      </c>
      <c r="Q10" s="41">
        <f t="shared" si="6"/>
        <v>1206.99</v>
      </c>
      <c r="R10" s="27">
        <f t="shared" si="7"/>
        <v>180122.36286919832</v>
      </c>
      <c r="S10" s="42">
        <f t="shared" si="8"/>
        <v>241398</v>
      </c>
    </row>
    <row r="11" spans="1:22" x14ac:dyDescent="0.2">
      <c r="A11" s="1" t="s">
        <v>28</v>
      </c>
      <c r="B11" s="2" t="s">
        <v>29</v>
      </c>
      <c r="C11" s="3">
        <v>20500</v>
      </c>
      <c r="D11" s="4">
        <v>2</v>
      </c>
      <c r="E11" s="11">
        <v>167939.6</v>
      </c>
      <c r="F11" s="12">
        <v>9.6999999999999989E-2</v>
      </c>
      <c r="G11" s="13">
        <v>1658.4</v>
      </c>
      <c r="H11" s="14">
        <v>3.55</v>
      </c>
      <c r="I11" s="15">
        <v>37669.800000000003</v>
      </c>
      <c r="J11" s="9">
        <f t="shared" si="0"/>
        <v>166281.20000000001</v>
      </c>
      <c r="K11" s="16">
        <v>16785.900000000001</v>
      </c>
      <c r="L11" s="31">
        <f t="shared" si="1"/>
        <v>153089.88149498633</v>
      </c>
      <c r="M11" s="28">
        <f t="shared" si="2"/>
        <v>364.4835164835165</v>
      </c>
      <c r="N11" s="27">
        <f t="shared" si="3"/>
        <v>152725.39797850282</v>
      </c>
      <c r="O11">
        <f t="shared" si="4"/>
        <v>12</v>
      </c>
      <c r="P11">
        <f t="shared" si="5"/>
        <v>2050</v>
      </c>
      <c r="Q11" s="41">
        <f t="shared" si="6"/>
        <v>92.25</v>
      </c>
      <c r="R11" s="27">
        <f t="shared" si="7"/>
        <v>177151.47679324896</v>
      </c>
      <c r="S11" s="42">
        <f t="shared" si="8"/>
        <v>18450</v>
      </c>
    </row>
    <row r="12" spans="1:22" x14ac:dyDescent="0.2">
      <c r="A12" s="1" t="s">
        <v>30</v>
      </c>
      <c r="B12" s="2" t="s">
        <v>31</v>
      </c>
      <c r="C12" s="3">
        <v>48600</v>
      </c>
      <c r="D12" s="4">
        <v>2</v>
      </c>
      <c r="E12" s="11">
        <v>166339</v>
      </c>
      <c r="F12" s="12">
        <v>0.23600000000000002</v>
      </c>
      <c r="G12" s="13">
        <v>14824</v>
      </c>
      <c r="H12" s="14">
        <v>0.61199999999999999</v>
      </c>
      <c r="I12" s="15">
        <v>253863</v>
      </c>
      <c r="J12" s="9">
        <f t="shared" si="0"/>
        <v>151515</v>
      </c>
      <c r="K12" s="16">
        <v>234049.7</v>
      </c>
      <c r="L12" s="31">
        <f t="shared" si="1"/>
        <v>134578.47896440129</v>
      </c>
      <c r="M12" s="28">
        <f t="shared" si="2"/>
        <v>9196.0297766749372</v>
      </c>
      <c r="N12" s="27">
        <f t="shared" si="3"/>
        <v>125382.44918772635</v>
      </c>
      <c r="O12">
        <f t="shared" si="4"/>
        <v>13</v>
      </c>
      <c r="P12">
        <f t="shared" si="5"/>
        <v>4860</v>
      </c>
      <c r="Q12" s="41">
        <f t="shared" si="6"/>
        <v>218.7</v>
      </c>
      <c r="R12" s="27">
        <f t="shared" si="7"/>
        <v>175463.08016877639</v>
      </c>
      <c r="S12" s="42">
        <f t="shared" si="8"/>
        <v>43740</v>
      </c>
    </row>
    <row r="13" spans="1:22" x14ac:dyDescent="0.2">
      <c r="A13" s="1" t="s">
        <v>32</v>
      </c>
      <c r="B13" s="2" t="s">
        <v>33</v>
      </c>
      <c r="C13" s="3">
        <v>199000</v>
      </c>
      <c r="D13" s="4">
        <v>-1</v>
      </c>
      <c r="E13" s="11">
        <v>160338</v>
      </c>
      <c r="F13" s="12">
        <v>2.3E-2</v>
      </c>
      <c r="G13" s="13">
        <v>3677</v>
      </c>
      <c r="H13" s="14">
        <v>-0.51600000000000001</v>
      </c>
      <c r="I13" s="15">
        <v>256540</v>
      </c>
      <c r="J13" s="9">
        <f t="shared" si="0"/>
        <v>156661</v>
      </c>
      <c r="K13" s="16">
        <v>35028</v>
      </c>
      <c r="L13" s="31">
        <f t="shared" si="1"/>
        <v>156733.13782991204</v>
      </c>
      <c r="M13" s="28">
        <f t="shared" si="2"/>
        <v>7597.1074380165292</v>
      </c>
      <c r="N13" s="27">
        <f t="shared" si="3"/>
        <v>149136.0303918955</v>
      </c>
      <c r="O13">
        <f t="shared" si="4"/>
        <v>11</v>
      </c>
      <c r="P13">
        <f t="shared" si="5"/>
        <v>19900</v>
      </c>
      <c r="Q13" s="41">
        <f t="shared" si="6"/>
        <v>895.5</v>
      </c>
      <c r="R13" s="27">
        <f t="shared" si="7"/>
        <v>169132.91139240508</v>
      </c>
      <c r="S13" s="42">
        <f t="shared" si="8"/>
        <v>179100</v>
      </c>
    </row>
    <row r="14" spans="1:22" x14ac:dyDescent="0.2">
      <c r="A14" s="1" t="s">
        <v>34</v>
      </c>
      <c r="B14" s="2" t="s">
        <v>35</v>
      </c>
      <c r="C14" s="3">
        <v>173000</v>
      </c>
      <c r="D14" s="4">
        <v>-3</v>
      </c>
      <c r="E14" s="11">
        <v>147049</v>
      </c>
      <c r="F14" s="12">
        <v>-6.5000000000000002E-2</v>
      </c>
      <c r="G14" s="13">
        <v>8014</v>
      </c>
      <c r="H14" s="14" t="s">
        <v>1014</v>
      </c>
      <c r="I14" s="15">
        <v>227339</v>
      </c>
      <c r="J14" s="9">
        <f t="shared" si="0"/>
        <v>139035</v>
      </c>
      <c r="K14" s="16">
        <v>52291.7</v>
      </c>
      <c r="L14" s="31">
        <f t="shared" si="1"/>
        <v>157271.6577540107</v>
      </c>
      <c r="M14" s="28" t="e">
        <f t="shared" si="2"/>
        <v>#VALUE!</v>
      </c>
      <c r="N14" s="27" t="e">
        <f t="shared" si="3"/>
        <v>#VALUE!</v>
      </c>
      <c r="O14">
        <f t="shared" si="4"/>
        <v>10</v>
      </c>
      <c r="P14">
        <f t="shared" si="5"/>
        <v>17300</v>
      </c>
      <c r="Q14" s="41">
        <f t="shared" si="6"/>
        <v>778.5</v>
      </c>
      <c r="R14" s="27">
        <f t="shared" si="7"/>
        <v>155114.97890295359</v>
      </c>
      <c r="S14" s="42">
        <f t="shared" si="8"/>
        <v>155700</v>
      </c>
    </row>
    <row r="15" spans="1:22" x14ac:dyDescent="0.2">
      <c r="A15" s="1" t="s">
        <v>36</v>
      </c>
      <c r="B15" s="2" t="s">
        <v>37</v>
      </c>
      <c r="C15" s="3">
        <v>194000</v>
      </c>
      <c r="D15" s="4">
        <v>1</v>
      </c>
      <c r="E15" s="11">
        <v>141576</v>
      </c>
      <c r="F15" s="12">
        <v>9.6999999999999989E-2</v>
      </c>
      <c r="G15" s="13">
        <v>3134</v>
      </c>
      <c r="H15" s="14">
        <v>0.17</v>
      </c>
      <c r="I15" s="15">
        <v>40830</v>
      </c>
      <c r="J15" s="9">
        <f t="shared" si="0"/>
        <v>138442</v>
      </c>
      <c r="K15" s="16">
        <v>106512.6</v>
      </c>
      <c r="L15" s="31">
        <f t="shared" si="1"/>
        <v>129057.42935278031</v>
      </c>
      <c r="M15" s="28">
        <f t="shared" si="2"/>
        <v>2678.632478632479</v>
      </c>
      <c r="N15" s="27">
        <f t="shared" si="3"/>
        <v>126378.79687414783</v>
      </c>
      <c r="O15">
        <f t="shared" si="4"/>
        <v>15</v>
      </c>
      <c r="P15">
        <f t="shared" si="5"/>
        <v>19400</v>
      </c>
      <c r="Q15" s="41">
        <f t="shared" si="6"/>
        <v>873</v>
      </c>
      <c r="R15" s="27">
        <f t="shared" si="7"/>
        <v>149341.77215189874</v>
      </c>
      <c r="S15" s="42">
        <f t="shared" si="8"/>
        <v>174600</v>
      </c>
    </row>
    <row r="16" spans="1:22" x14ac:dyDescent="0.2">
      <c r="A16" s="1" t="s">
        <v>38</v>
      </c>
      <c r="B16" s="2" t="s">
        <v>39</v>
      </c>
      <c r="C16" s="3">
        <v>98771</v>
      </c>
      <c r="D16" s="4">
        <v>7</v>
      </c>
      <c r="E16" s="11">
        <v>136819</v>
      </c>
      <c r="F16" s="12">
        <v>0.23399999999999999</v>
      </c>
      <c r="G16" s="13">
        <v>30736</v>
      </c>
      <c r="H16" s="14">
        <v>1.427</v>
      </c>
      <c r="I16" s="15">
        <v>232792</v>
      </c>
      <c r="J16" s="9">
        <f t="shared" si="0"/>
        <v>106083</v>
      </c>
      <c r="K16" s="16">
        <v>816824.2</v>
      </c>
      <c r="L16" s="31">
        <f t="shared" si="1"/>
        <v>110874.39222042139</v>
      </c>
      <c r="M16" s="28">
        <f t="shared" si="2"/>
        <v>12664.194478780388</v>
      </c>
      <c r="N16" s="27">
        <f t="shared" si="3"/>
        <v>98210.197741640994</v>
      </c>
      <c r="O16">
        <f t="shared" si="4"/>
        <v>22</v>
      </c>
      <c r="P16">
        <f t="shared" si="5"/>
        <v>9877.1</v>
      </c>
      <c r="Q16" s="41">
        <f t="shared" si="6"/>
        <v>444.46949999999998</v>
      </c>
      <c r="R16" s="27">
        <f t="shared" si="7"/>
        <v>144323.83966244725</v>
      </c>
      <c r="S16" s="42">
        <f t="shared" si="8"/>
        <v>88893.9</v>
      </c>
    </row>
    <row r="17" spans="1:19" x14ac:dyDescent="0.2">
      <c r="A17" s="1" t="s">
        <v>40</v>
      </c>
      <c r="B17" s="2" t="s">
        <v>41</v>
      </c>
      <c r="C17" s="3">
        <v>50200</v>
      </c>
      <c r="D17" s="4">
        <v>-2</v>
      </c>
      <c r="E17" s="11">
        <v>136809</v>
      </c>
      <c r="F17" s="12">
        <v>5.2999999999999999E-2</v>
      </c>
      <c r="G17" s="13">
        <v>256</v>
      </c>
      <c r="H17" s="14">
        <v>-0.80100000000000005</v>
      </c>
      <c r="I17" s="15">
        <v>39951</v>
      </c>
      <c r="J17" s="9">
        <f t="shared" si="0"/>
        <v>136553</v>
      </c>
      <c r="K17" s="16">
        <v>14349.5</v>
      </c>
      <c r="L17" s="31">
        <f t="shared" si="1"/>
        <v>129923.07692307694</v>
      </c>
      <c r="M17" s="28">
        <f t="shared" si="2"/>
        <v>1286.4321608040204</v>
      </c>
      <c r="N17" s="27">
        <f t="shared" si="3"/>
        <v>128636.64476227292</v>
      </c>
      <c r="O17">
        <f t="shared" si="4"/>
        <v>14</v>
      </c>
      <c r="P17">
        <f t="shared" si="5"/>
        <v>5020</v>
      </c>
      <c r="Q17" s="41">
        <f t="shared" si="6"/>
        <v>225.9</v>
      </c>
      <c r="R17" s="27">
        <f t="shared" si="7"/>
        <v>144313.29113924052</v>
      </c>
      <c r="S17" s="42">
        <f t="shared" si="8"/>
        <v>45180</v>
      </c>
    </row>
    <row r="18" spans="1:19" x14ac:dyDescent="0.2">
      <c r="A18" s="1" t="s">
        <v>42</v>
      </c>
      <c r="B18" s="2" t="s">
        <v>43</v>
      </c>
      <c r="C18" s="3">
        <v>299000</v>
      </c>
      <c r="D18" s="4">
        <v>2</v>
      </c>
      <c r="E18" s="11">
        <v>131537</v>
      </c>
      <c r="F18" s="12">
        <v>0.113</v>
      </c>
      <c r="G18" s="13">
        <v>5024</v>
      </c>
      <c r="H18" s="14">
        <v>0.23200000000000001</v>
      </c>
      <c r="I18" s="15">
        <v>68124</v>
      </c>
      <c r="J18" s="9">
        <f t="shared" si="0"/>
        <v>126513</v>
      </c>
      <c r="K18" s="16">
        <v>59691.7</v>
      </c>
      <c r="L18" s="31">
        <f t="shared" si="1"/>
        <v>118182.38993710691</v>
      </c>
      <c r="M18" s="28">
        <f t="shared" si="2"/>
        <v>4077.9220779220782</v>
      </c>
      <c r="N18" s="27">
        <f t="shared" si="3"/>
        <v>114104.46785918484</v>
      </c>
      <c r="O18">
        <f t="shared" si="4"/>
        <v>19</v>
      </c>
      <c r="P18">
        <f t="shared" si="5"/>
        <v>29900</v>
      </c>
      <c r="Q18" s="41">
        <f t="shared" si="6"/>
        <v>1345.5</v>
      </c>
      <c r="R18" s="27">
        <f t="shared" si="7"/>
        <v>138752.10970464136</v>
      </c>
      <c r="S18" s="42">
        <f t="shared" si="8"/>
        <v>269100</v>
      </c>
    </row>
    <row r="19" spans="1:19" x14ac:dyDescent="0.2">
      <c r="A19" s="1" t="s">
        <v>44</v>
      </c>
      <c r="B19" s="2" t="s">
        <v>45</v>
      </c>
      <c r="C19" s="3">
        <v>256105</v>
      </c>
      <c r="D19" s="4">
        <v>2</v>
      </c>
      <c r="E19" s="11">
        <v>131412</v>
      </c>
      <c r="F19" s="12">
        <v>0.154</v>
      </c>
      <c r="G19" s="13">
        <v>32474</v>
      </c>
      <c r="H19" s="14">
        <v>0.32900000000000001</v>
      </c>
      <c r="I19" s="15">
        <v>2622532</v>
      </c>
      <c r="J19" s="9">
        <f t="shared" si="0"/>
        <v>98938</v>
      </c>
      <c r="K19" s="16">
        <v>331451.5</v>
      </c>
      <c r="L19" s="31">
        <f t="shared" si="1"/>
        <v>113875.21663778163</v>
      </c>
      <c r="M19" s="28">
        <f t="shared" si="2"/>
        <v>24434.913468773513</v>
      </c>
      <c r="N19" s="27">
        <f t="shared" si="3"/>
        <v>89440.303169008112</v>
      </c>
      <c r="O19">
        <f t="shared" si="4"/>
        <v>20</v>
      </c>
      <c r="P19">
        <f t="shared" si="5"/>
        <v>25610.5</v>
      </c>
      <c r="Q19" s="41">
        <f t="shared" si="6"/>
        <v>1152.4725000000001</v>
      </c>
      <c r="R19" s="27">
        <f t="shared" si="7"/>
        <v>138620.25316455695</v>
      </c>
      <c r="S19" s="42">
        <f t="shared" si="8"/>
        <v>230494.5</v>
      </c>
    </row>
    <row r="20" spans="1:19" x14ac:dyDescent="0.2">
      <c r="A20" s="1" t="s">
        <v>46</v>
      </c>
      <c r="B20" s="2" t="s">
        <v>47</v>
      </c>
      <c r="C20" s="3">
        <v>144500</v>
      </c>
      <c r="D20" s="4">
        <v>-3</v>
      </c>
      <c r="E20" s="11">
        <v>130863</v>
      </c>
      <c r="F20" s="12">
        <v>3.7999999999999999E-2</v>
      </c>
      <c r="G20" s="13">
        <v>15528</v>
      </c>
      <c r="H20" s="14">
        <v>-0.48399999999999999</v>
      </c>
      <c r="I20" s="15">
        <v>264829</v>
      </c>
      <c r="J20" s="9">
        <f t="shared" si="0"/>
        <v>115335</v>
      </c>
      <c r="K20" s="16">
        <v>244327.9</v>
      </c>
      <c r="L20" s="31">
        <f t="shared" si="1"/>
        <v>126072.25433526011</v>
      </c>
      <c r="M20" s="28">
        <f t="shared" si="2"/>
        <v>30093.023255813954</v>
      </c>
      <c r="N20" s="27">
        <f t="shared" si="3"/>
        <v>95979.231079446152</v>
      </c>
      <c r="O20">
        <f t="shared" si="4"/>
        <v>16</v>
      </c>
      <c r="P20">
        <f t="shared" si="5"/>
        <v>14450</v>
      </c>
      <c r="Q20" s="41">
        <f t="shared" si="6"/>
        <v>650.25</v>
      </c>
      <c r="R20" s="27">
        <f t="shared" si="7"/>
        <v>138041.13924050634</v>
      </c>
      <c r="S20" s="42">
        <f t="shared" si="8"/>
        <v>130050</v>
      </c>
    </row>
    <row r="21" spans="1:19" x14ac:dyDescent="0.2">
      <c r="A21" s="1" t="s">
        <v>48</v>
      </c>
      <c r="B21" s="2" t="s">
        <v>49</v>
      </c>
      <c r="C21" s="3">
        <v>453000</v>
      </c>
      <c r="D21" s="4">
        <v>-3</v>
      </c>
      <c r="E21" s="11">
        <v>121162</v>
      </c>
      <c r="F21" s="12">
        <v>-1.2E-2</v>
      </c>
      <c r="G21" s="13">
        <v>3110</v>
      </c>
      <c r="H21" s="14">
        <v>0.63100000000000001</v>
      </c>
      <c r="I21" s="15">
        <v>38118</v>
      </c>
      <c r="J21" s="9">
        <f t="shared" si="0"/>
        <v>118052</v>
      </c>
      <c r="K21" s="16">
        <v>19630.8</v>
      </c>
      <c r="L21" s="31">
        <f t="shared" si="1"/>
        <v>122633.6032388664</v>
      </c>
      <c r="M21" s="28">
        <f t="shared" si="2"/>
        <v>1906.8056407112201</v>
      </c>
      <c r="N21" s="27">
        <f t="shared" si="3"/>
        <v>120726.79759815519</v>
      </c>
      <c r="O21">
        <f t="shared" si="4"/>
        <v>17</v>
      </c>
      <c r="P21">
        <f t="shared" si="5"/>
        <v>45300</v>
      </c>
      <c r="Q21" s="41">
        <f t="shared" si="6"/>
        <v>2038.5</v>
      </c>
      <c r="R21" s="27">
        <f t="shared" si="7"/>
        <v>127808.01687763714</v>
      </c>
      <c r="S21" s="42">
        <f t="shared" si="8"/>
        <v>407700</v>
      </c>
    </row>
    <row r="22" spans="1:19" x14ac:dyDescent="0.2">
      <c r="A22" s="1" t="s">
        <v>50</v>
      </c>
      <c r="B22" s="2" t="s">
        <v>51</v>
      </c>
      <c r="C22" s="3">
        <v>283000</v>
      </c>
      <c r="D22" s="4">
        <v>-3</v>
      </c>
      <c r="E22" s="11">
        <v>120268</v>
      </c>
      <c r="F22" s="12">
        <v>-1.6E-2</v>
      </c>
      <c r="G22" s="13">
        <v>-22355</v>
      </c>
      <c r="H22" s="14" t="s">
        <v>1014</v>
      </c>
      <c r="I22" s="15">
        <v>309129</v>
      </c>
      <c r="J22" s="9">
        <f t="shared" si="0"/>
        <v>142623</v>
      </c>
      <c r="K22" s="16">
        <v>87009.3</v>
      </c>
      <c r="L22" s="31">
        <f t="shared" si="1"/>
        <v>122223.57723577236</v>
      </c>
      <c r="M22" s="28" t="e">
        <f t="shared" si="2"/>
        <v>#VALUE!</v>
      </c>
      <c r="N22" s="27" t="e">
        <f t="shared" si="3"/>
        <v>#VALUE!</v>
      </c>
      <c r="O22">
        <f t="shared" si="4"/>
        <v>18</v>
      </c>
      <c r="P22">
        <f t="shared" si="5"/>
        <v>28300</v>
      </c>
      <c r="Q22" s="41">
        <f t="shared" si="6"/>
        <v>1273.5</v>
      </c>
      <c r="R22" s="27">
        <f t="shared" si="7"/>
        <v>126864.97890295359</v>
      </c>
      <c r="S22" s="42">
        <f t="shared" si="8"/>
        <v>254700</v>
      </c>
    </row>
    <row r="23" spans="1:19" x14ac:dyDescent="0.2">
      <c r="A23" s="1" t="s">
        <v>52</v>
      </c>
      <c r="B23" s="2" t="s">
        <v>53</v>
      </c>
      <c r="C23" s="3">
        <v>7400</v>
      </c>
      <c r="D23" s="4">
        <v>-1</v>
      </c>
      <c r="E23" s="11">
        <v>120101</v>
      </c>
      <c r="F23" s="12">
        <v>6.9000000000000006E-2</v>
      </c>
      <c r="G23" s="13">
        <v>15959</v>
      </c>
      <c r="H23" s="14">
        <v>5.4790000000000001</v>
      </c>
      <c r="I23" s="15">
        <v>3418318</v>
      </c>
      <c r="J23" s="9">
        <f t="shared" si="0"/>
        <v>104142</v>
      </c>
      <c r="K23" s="16">
        <v>3242.6</v>
      </c>
      <c r="L23" s="31">
        <f t="shared" si="1"/>
        <v>112348.9242282507</v>
      </c>
      <c r="M23" s="28">
        <f t="shared" si="2"/>
        <v>2463.1887636981014</v>
      </c>
      <c r="N23" s="27">
        <f t="shared" si="3"/>
        <v>109885.73546455261</v>
      </c>
      <c r="O23">
        <f t="shared" si="4"/>
        <v>21</v>
      </c>
      <c r="P23">
        <f t="shared" si="5"/>
        <v>740</v>
      </c>
      <c r="Q23" s="41">
        <f t="shared" si="6"/>
        <v>33.299999999999997</v>
      </c>
      <c r="R23" s="27">
        <f t="shared" si="7"/>
        <v>126688.81856540086</v>
      </c>
      <c r="S23" s="42">
        <f t="shared" si="8"/>
        <v>6660</v>
      </c>
    </row>
    <row r="24" spans="1:19" x14ac:dyDescent="0.2">
      <c r="A24" s="1" t="s">
        <v>54</v>
      </c>
      <c r="B24" s="2" t="s">
        <v>55</v>
      </c>
      <c r="C24" s="3">
        <v>14200</v>
      </c>
      <c r="D24" s="4">
        <v>5</v>
      </c>
      <c r="E24" s="11">
        <v>114217</v>
      </c>
      <c r="F24" s="12">
        <v>0.247</v>
      </c>
      <c r="G24" s="13">
        <v>5595</v>
      </c>
      <c r="H24" s="14">
        <v>9.6000000000000002E-2</v>
      </c>
      <c r="I24" s="15">
        <v>54302</v>
      </c>
      <c r="J24" s="9">
        <f t="shared" si="0"/>
        <v>108622</v>
      </c>
      <c r="K24" s="16">
        <v>43240.7</v>
      </c>
      <c r="L24" s="31">
        <f t="shared" si="1"/>
        <v>91593.424218123502</v>
      </c>
      <c r="M24" s="28">
        <f t="shared" si="2"/>
        <v>5104.9270072992695</v>
      </c>
      <c r="N24" s="27">
        <f t="shared" si="3"/>
        <v>86488.497210824236</v>
      </c>
      <c r="O24">
        <f t="shared" si="4"/>
        <v>27</v>
      </c>
      <c r="P24">
        <f t="shared" si="5"/>
        <v>1420</v>
      </c>
      <c r="Q24" s="41">
        <f t="shared" si="6"/>
        <v>63.9</v>
      </c>
      <c r="R24" s="27">
        <f t="shared" si="7"/>
        <v>120482.06751054853</v>
      </c>
      <c r="S24" s="42">
        <f t="shared" si="8"/>
        <v>12780</v>
      </c>
    </row>
    <row r="25" spans="1:19" x14ac:dyDescent="0.2">
      <c r="A25" s="1" t="s">
        <v>56</v>
      </c>
      <c r="B25" s="2" t="s">
        <v>57</v>
      </c>
      <c r="C25" s="3">
        <v>10261</v>
      </c>
      <c r="D25" s="4">
        <v>7</v>
      </c>
      <c r="E25" s="11">
        <v>111407</v>
      </c>
      <c r="F25" s="12">
        <v>0.26</v>
      </c>
      <c r="G25" s="13">
        <v>3122</v>
      </c>
      <c r="H25" s="14">
        <v>-0.23200000000000001</v>
      </c>
      <c r="I25" s="15">
        <v>50155</v>
      </c>
      <c r="J25" s="9">
        <f t="shared" si="0"/>
        <v>108285</v>
      </c>
      <c r="K25" s="16">
        <v>35426.1</v>
      </c>
      <c r="L25" s="31">
        <f t="shared" si="1"/>
        <v>88418.253968253965</v>
      </c>
      <c r="M25" s="28">
        <f t="shared" si="2"/>
        <v>4065.1041666666665</v>
      </c>
      <c r="N25" s="27">
        <f t="shared" si="3"/>
        <v>84353.149801587293</v>
      </c>
      <c r="O25">
        <f t="shared" si="4"/>
        <v>30</v>
      </c>
      <c r="P25">
        <f t="shared" si="5"/>
        <v>1026.1000000000001</v>
      </c>
      <c r="Q25" s="41">
        <f t="shared" si="6"/>
        <v>46.174500000000009</v>
      </c>
      <c r="R25" s="27">
        <f t="shared" si="7"/>
        <v>117517.93248945149</v>
      </c>
      <c r="S25" s="42">
        <f t="shared" si="8"/>
        <v>9234.9</v>
      </c>
    </row>
    <row r="26" spans="1:19" x14ac:dyDescent="0.2">
      <c r="A26" s="1" t="s">
        <v>58</v>
      </c>
      <c r="B26" s="2" t="s">
        <v>59</v>
      </c>
      <c r="C26" s="3">
        <v>204489</v>
      </c>
      <c r="D26" s="4">
        <v>-1</v>
      </c>
      <c r="E26" s="11">
        <v>110584</v>
      </c>
      <c r="F26" s="12">
        <v>0.10300000000000001</v>
      </c>
      <c r="G26" s="13">
        <v>28147</v>
      </c>
      <c r="H26" s="14">
        <v>0.54400000000000004</v>
      </c>
      <c r="I26" s="15">
        <v>2354507</v>
      </c>
      <c r="J26" s="9">
        <f t="shared" si="0"/>
        <v>82437</v>
      </c>
      <c r="K26" s="16">
        <v>265938.5</v>
      </c>
      <c r="L26" s="31">
        <f t="shared" si="1"/>
        <v>100257.47960108795</v>
      </c>
      <c r="M26" s="28">
        <f t="shared" si="2"/>
        <v>18229.922279792747</v>
      </c>
      <c r="N26" s="27">
        <f t="shared" si="3"/>
        <v>82027.5573212952</v>
      </c>
      <c r="O26">
        <f t="shared" si="4"/>
        <v>24</v>
      </c>
      <c r="P26">
        <f t="shared" si="5"/>
        <v>20448.900000000001</v>
      </c>
      <c r="Q26" s="41">
        <f t="shared" si="6"/>
        <v>920.20050000000015</v>
      </c>
      <c r="R26" s="27">
        <f t="shared" si="7"/>
        <v>116649.78902953587</v>
      </c>
      <c r="S26" s="42">
        <f t="shared" si="8"/>
        <v>184040.1</v>
      </c>
    </row>
    <row r="27" spans="1:19" x14ac:dyDescent="0.2">
      <c r="A27" s="1" t="s">
        <v>60</v>
      </c>
      <c r="B27" s="2" t="s">
        <v>61</v>
      </c>
      <c r="C27" s="3">
        <v>131000</v>
      </c>
      <c r="D27" s="4">
        <v>4</v>
      </c>
      <c r="E27" s="11">
        <v>110360</v>
      </c>
      <c r="F27" s="12">
        <v>0.22699999999999998</v>
      </c>
      <c r="G27" s="13">
        <v>16571</v>
      </c>
      <c r="H27" s="14">
        <v>-0.218</v>
      </c>
      <c r="I27" s="15">
        <v>258848</v>
      </c>
      <c r="J27" s="9">
        <f t="shared" si="0"/>
        <v>93789</v>
      </c>
      <c r="K27" s="16">
        <v>904860.9</v>
      </c>
      <c r="L27" s="31">
        <f t="shared" si="1"/>
        <v>89942.950285248589</v>
      </c>
      <c r="M27" s="28">
        <f t="shared" si="2"/>
        <v>21190.537084398977</v>
      </c>
      <c r="N27" s="27">
        <f t="shared" si="3"/>
        <v>68752.413200849609</v>
      </c>
      <c r="O27">
        <f t="shared" si="4"/>
        <v>29</v>
      </c>
      <c r="P27">
        <f t="shared" si="5"/>
        <v>13100</v>
      </c>
      <c r="Q27" s="41">
        <f t="shared" si="6"/>
        <v>589.5</v>
      </c>
      <c r="R27" s="27">
        <f t="shared" si="7"/>
        <v>116413.50210970464</v>
      </c>
      <c r="S27" s="42">
        <f t="shared" si="8"/>
        <v>117900</v>
      </c>
    </row>
    <row r="28" spans="1:19" x14ac:dyDescent="0.2">
      <c r="A28" s="1" t="s">
        <v>62</v>
      </c>
      <c r="B28" s="2" t="s">
        <v>63</v>
      </c>
      <c r="C28" s="3">
        <v>413000</v>
      </c>
      <c r="D28" s="4">
        <v>-4</v>
      </c>
      <c r="E28" s="11">
        <v>108203</v>
      </c>
      <c r="F28" s="12">
        <v>7.2000000000000008E-2</v>
      </c>
      <c r="G28" s="13">
        <v>11121</v>
      </c>
      <c r="H28" s="14">
        <v>0.28899999999999998</v>
      </c>
      <c r="I28" s="15">
        <v>44003</v>
      </c>
      <c r="J28" s="9">
        <f t="shared" si="0"/>
        <v>97082</v>
      </c>
      <c r="K28" s="16">
        <v>211828</v>
      </c>
      <c r="L28" s="31">
        <f t="shared" si="1"/>
        <v>100935.63432835821</v>
      </c>
      <c r="M28" s="28">
        <f t="shared" si="2"/>
        <v>8627.6183087664867</v>
      </c>
      <c r="N28" s="27">
        <f t="shared" si="3"/>
        <v>92308.016019591727</v>
      </c>
      <c r="O28">
        <f t="shared" si="4"/>
        <v>23</v>
      </c>
      <c r="P28">
        <f t="shared" si="5"/>
        <v>41300</v>
      </c>
      <c r="Q28" s="41">
        <f t="shared" si="6"/>
        <v>1858.5</v>
      </c>
      <c r="R28" s="27">
        <f t="shared" si="7"/>
        <v>114138.18565400844</v>
      </c>
      <c r="S28" s="42">
        <f t="shared" si="8"/>
        <v>371700</v>
      </c>
    </row>
    <row r="29" spans="1:19" x14ac:dyDescent="0.2">
      <c r="A29" s="1" t="s">
        <v>64</v>
      </c>
      <c r="B29" s="2" t="s">
        <v>65</v>
      </c>
      <c r="C29" s="3">
        <v>153000</v>
      </c>
      <c r="D29" s="4">
        <v>-1</v>
      </c>
      <c r="E29" s="11">
        <v>101127</v>
      </c>
      <c r="F29" s="12">
        <v>8.3000000000000004E-2</v>
      </c>
      <c r="G29" s="13">
        <v>10460</v>
      </c>
      <c r="H29" s="14">
        <v>0.27600000000000002</v>
      </c>
      <c r="I29" s="15">
        <v>117359</v>
      </c>
      <c r="J29" s="9">
        <f t="shared" si="0"/>
        <v>90667</v>
      </c>
      <c r="K29" s="16">
        <v>215304.7</v>
      </c>
      <c r="L29" s="31">
        <f t="shared" si="1"/>
        <v>93376.731301939057</v>
      </c>
      <c r="M29" s="28">
        <f t="shared" si="2"/>
        <v>8197.492163009405</v>
      </c>
      <c r="N29" s="27">
        <f t="shared" si="3"/>
        <v>85179.239138929654</v>
      </c>
      <c r="O29">
        <f t="shared" si="4"/>
        <v>26</v>
      </c>
      <c r="P29">
        <f t="shared" si="5"/>
        <v>15300</v>
      </c>
      <c r="Q29" s="41">
        <f t="shared" si="6"/>
        <v>688.5</v>
      </c>
      <c r="R29" s="27">
        <f t="shared" si="7"/>
        <v>106674.0506329114</v>
      </c>
      <c r="S29" s="42">
        <f t="shared" si="8"/>
        <v>137700</v>
      </c>
    </row>
    <row r="30" spans="1:19" x14ac:dyDescent="0.2">
      <c r="A30" s="1" t="s">
        <v>66</v>
      </c>
      <c r="B30" s="2" t="s">
        <v>67</v>
      </c>
      <c r="C30" s="3">
        <v>258700</v>
      </c>
      <c r="D30" s="4">
        <v>-3</v>
      </c>
      <c r="E30" s="11">
        <v>101060</v>
      </c>
      <c r="F30" s="12">
        <v>3.4000000000000002E-2</v>
      </c>
      <c r="G30" s="13">
        <v>22393</v>
      </c>
      <c r="H30" s="14">
        <v>8.9999999999999993E-3</v>
      </c>
      <c r="I30" s="15">
        <v>1895883</v>
      </c>
      <c r="J30" s="9">
        <f t="shared" si="0"/>
        <v>78667</v>
      </c>
      <c r="K30" s="16">
        <v>219467.1</v>
      </c>
      <c r="L30" s="31">
        <f t="shared" si="1"/>
        <v>97736.943907156674</v>
      </c>
      <c r="M30" s="28">
        <f t="shared" si="2"/>
        <v>22193.260654112986</v>
      </c>
      <c r="N30" s="27">
        <f t="shared" si="3"/>
        <v>75543.68325304368</v>
      </c>
      <c r="O30">
        <f t="shared" si="4"/>
        <v>25</v>
      </c>
      <c r="P30">
        <f t="shared" si="5"/>
        <v>25870</v>
      </c>
      <c r="Q30" s="41">
        <f t="shared" si="6"/>
        <v>1164.1500000000001</v>
      </c>
      <c r="R30" s="27">
        <f t="shared" si="7"/>
        <v>106603.37552742616</v>
      </c>
      <c r="S30" s="42">
        <f t="shared" si="8"/>
        <v>232830</v>
      </c>
    </row>
    <row r="31" spans="1:19" x14ac:dyDescent="0.2">
      <c r="A31" s="1" t="s">
        <v>68</v>
      </c>
      <c r="B31" s="2" t="s">
        <v>69</v>
      </c>
      <c r="C31" s="3">
        <v>204000</v>
      </c>
      <c r="D31" s="4">
        <v>2</v>
      </c>
      <c r="E31" s="11">
        <v>97120</v>
      </c>
      <c r="F31" s="12">
        <v>0.10400000000000001</v>
      </c>
      <c r="G31" s="13">
        <v>18045</v>
      </c>
      <c r="H31" s="14" t="s">
        <v>1014</v>
      </c>
      <c r="I31" s="15">
        <v>1917383</v>
      </c>
      <c r="J31" s="9">
        <f t="shared" si="0"/>
        <v>79075</v>
      </c>
      <c r="K31" s="16">
        <v>145625.4</v>
      </c>
      <c r="L31" s="31">
        <f t="shared" si="1"/>
        <v>87971.014492753617</v>
      </c>
      <c r="M31" s="28" t="e">
        <f t="shared" si="2"/>
        <v>#VALUE!</v>
      </c>
      <c r="N31" s="27" t="e">
        <f t="shared" si="3"/>
        <v>#VALUE!</v>
      </c>
      <c r="O31">
        <f t="shared" si="4"/>
        <v>31</v>
      </c>
      <c r="P31">
        <f t="shared" si="5"/>
        <v>20400</v>
      </c>
      <c r="Q31" s="41">
        <f t="shared" si="6"/>
        <v>918</v>
      </c>
      <c r="R31" s="27">
        <f t="shared" si="7"/>
        <v>102447.25738396625</v>
      </c>
      <c r="S31" s="42">
        <f t="shared" si="8"/>
        <v>183600</v>
      </c>
    </row>
    <row r="32" spans="1:19" x14ac:dyDescent="0.2">
      <c r="A32" s="1" t="s">
        <v>70</v>
      </c>
      <c r="B32" s="2" t="s">
        <v>71</v>
      </c>
      <c r="C32" s="3">
        <v>60350</v>
      </c>
      <c r="D32" s="4">
        <v>10</v>
      </c>
      <c r="E32" s="11">
        <v>97102</v>
      </c>
      <c r="F32" s="12">
        <v>0.436</v>
      </c>
      <c r="G32" s="13">
        <v>2780</v>
      </c>
      <c r="H32" s="14">
        <v>-0.19</v>
      </c>
      <c r="I32" s="15">
        <v>92940</v>
      </c>
      <c r="J32" s="9">
        <f t="shared" si="0"/>
        <v>94322</v>
      </c>
      <c r="K32" s="16">
        <v>40258.199999999997</v>
      </c>
      <c r="L32" s="31">
        <f t="shared" si="1"/>
        <v>67619.777158774377</v>
      </c>
      <c r="M32" s="28">
        <f t="shared" si="2"/>
        <v>3432.0987654320984</v>
      </c>
      <c r="N32" s="27">
        <f t="shared" si="3"/>
        <v>64187.678393342278</v>
      </c>
      <c r="O32">
        <f t="shared" si="4"/>
        <v>40</v>
      </c>
      <c r="P32">
        <f t="shared" si="5"/>
        <v>6035</v>
      </c>
      <c r="Q32" s="41">
        <f t="shared" si="6"/>
        <v>271.57499999999999</v>
      </c>
      <c r="R32" s="27">
        <f t="shared" si="7"/>
        <v>102428.2700421941</v>
      </c>
      <c r="S32" s="42">
        <f t="shared" si="8"/>
        <v>54315</v>
      </c>
    </row>
    <row r="33" spans="1:19" x14ac:dyDescent="0.2">
      <c r="A33" s="1" t="s">
        <v>72</v>
      </c>
      <c r="B33" s="2" t="s">
        <v>73</v>
      </c>
      <c r="C33" s="3">
        <v>184000</v>
      </c>
      <c r="D33" s="4">
        <v>1</v>
      </c>
      <c r="E33" s="11">
        <v>94507</v>
      </c>
      <c r="F33" s="12">
        <v>0.11800000000000001</v>
      </c>
      <c r="G33" s="13">
        <v>11731</v>
      </c>
      <c r="H33" s="14">
        <v>-0.48399999999999999</v>
      </c>
      <c r="I33" s="15">
        <v>251684</v>
      </c>
      <c r="J33" s="9">
        <f t="shared" si="0"/>
        <v>82776</v>
      </c>
      <c r="K33" s="16">
        <v>180948</v>
      </c>
      <c r="L33" s="31">
        <f t="shared" si="1"/>
        <v>84532.200357781752</v>
      </c>
      <c r="M33" s="28">
        <f t="shared" si="2"/>
        <v>22734.496124031008</v>
      </c>
      <c r="N33" s="27">
        <f t="shared" si="3"/>
        <v>61797.704233750745</v>
      </c>
      <c r="O33">
        <f t="shared" si="4"/>
        <v>32</v>
      </c>
      <c r="P33">
        <f t="shared" si="5"/>
        <v>18400</v>
      </c>
      <c r="Q33" s="41">
        <f t="shared" si="6"/>
        <v>828</v>
      </c>
      <c r="R33" s="27">
        <f t="shared" si="7"/>
        <v>99690.928270042205</v>
      </c>
      <c r="S33" s="42">
        <f t="shared" si="8"/>
        <v>165600</v>
      </c>
    </row>
    <row r="34" spans="1:19" x14ac:dyDescent="0.2">
      <c r="A34" s="1" t="s">
        <v>74</v>
      </c>
      <c r="B34" s="2" t="s">
        <v>75</v>
      </c>
      <c r="C34" s="3">
        <v>63900</v>
      </c>
      <c r="D34" s="4">
        <v>-4</v>
      </c>
      <c r="E34" s="11">
        <v>92105</v>
      </c>
      <c r="F34" s="12">
        <v>2.3E-2</v>
      </c>
      <c r="G34" s="13">
        <v>3750</v>
      </c>
      <c r="H34" s="14">
        <v>-2.4E-2</v>
      </c>
      <c r="I34" s="15">
        <v>71571</v>
      </c>
      <c r="J34" s="9">
        <f t="shared" si="0"/>
        <v>88355</v>
      </c>
      <c r="K34" s="16">
        <v>73826.600000000006</v>
      </c>
      <c r="L34" s="31">
        <f t="shared" si="1"/>
        <v>90034.213098729233</v>
      </c>
      <c r="M34" s="28">
        <f t="shared" si="2"/>
        <v>3842.2131147540986</v>
      </c>
      <c r="N34" s="27">
        <f t="shared" si="3"/>
        <v>86191.99998397514</v>
      </c>
      <c r="O34">
        <f t="shared" si="4"/>
        <v>28</v>
      </c>
      <c r="P34">
        <f t="shared" si="5"/>
        <v>6390</v>
      </c>
      <c r="Q34" s="41">
        <f t="shared" si="6"/>
        <v>287.55</v>
      </c>
      <c r="R34" s="27">
        <f t="shared" si="7"/>
        <v>97157.172995780595</v>
      </c>
      <c r="S34" s="42">
        <f t="shared" si="8"/>
        <v>57510</v>
      </c>
    </row>
    <row r="35" spans="1:19" x14ac:dyDescent="0.2">
      <c r="A35" s="1" t="s">
        <v>76</v>
      </c>
      <c r="B35" s="2" t="s">
        <v>77</v>
      </c>
      <c r="C35" s="3">
        <v>157000</v>
      </c>
      <c r="D35" s="4">
        <v>1</v>
      </c>
      <c r="E35" s="11">
        <v>90621</v>
      </c>
      <c r="F35" s="12">
        <v>0.152</v>
      </c>
      <c r="G35" s="13">
        <v>-2310</v>
      </c>
      <c r="H35" s="14" t="s">
        <v>1014</v>
      </c>
      <c r="I35" s="15">
        <v>111820</v>
      </c>
      <c r="J35" s="9">
        <f t="shared" si="0"/>
        <v>92931</v>
      </c>
      <c r="K35" s="16">
        <v>42170.5</v>
      </c>
      <c r="L35" s="31">
        <f t="shared" si="1"/>
        <v>78664.0625</v>
      </c>
      <c r="M35" s="28" t="e">
        <f t="shared" si="2"/>
        <v>#VALUE!</v>
      </c>
      <c r="N35" s="27" t="e">
        <f t="shared" si="3"/>
        <v>#VALUE!</v>
      </c>
      <c r="O35">
        <f t="shared" si="4"/>
        <v>34</v>
      </c>
      <c r="P35">
        <f t="shared" si="5"/>
        <v>15700</v>
      </c>
      <c r="Q35" s="41">
        <f t="shared" si="6"/>
        <v>706.5</v>
      </c>
      <c r="R35" s="27">
        <f t="shared" si="7"/>
        <v>95591.772151898738</v>
      </c>
      <c r="S35" s="42">
        <f t="shared" si="8"/>
        <v>141300</v>
      </c>
    </row>
    <row r="36" spans="1:19" x14ac:dyDescent="0.2">
      <c r="A36" s="1" t="s">
        <v>78</v>
      </c>
      <c r="B36" s="2" t="s">
        <v>79</v>
      </c>
      <c r="C36" s="3">
        <v>98000</v>
      </c>
      <c r="D36" s="4">
        <v>12</v>
      </c>
      <c r="E36" s="11">
        <v>85977</v>
      </c>
      <c r="F36" s="12">
        <v>0.37200000000000005</v>
      </c>
      <c r="G36" s="13">
        <v>3844</v>
      </c>
      <c r="H36" s="14">
        <v>1.633</v>
      </c>
      <c r="I36" s="15">
        <v>188030</v>
      </c>
      <c r="J36" s="9">
        <f t="shared" si="0"/>
        <v>82133</v>
      </c>
      <c r="K36" s="16">
        <v>120201.4</v>
      </c>
      <c r="L36" s="31">
        <f t="shared" si="1"/>
        <v>62665.451895043727</v>
      </c>
      <c r="M36" s="28">
        <f t="shared" si="2"/>
        <v>1459.9316369160654</v>
      </c>
      <c r="N36" s="27">
        <f t="shared" si="3"/>
        <v>61205.520258127661</v>
      </c>
      <c r="O36">
        <f t="shared" si="4"/>
        <v>46</v>
      </c>
      <c r="P36">
        <f t="shared" si="5"/>
        <v>9800</v>
      </c>
      <c r="Q36" s="41">
        <f t="shared" si="6"/>
        <v>441</v>
      </c>
      <c r="R36" s="27">
        <f t="shared" si="7"/>
        <v>90693.037974683553</v>
      </c>
      <c r="S36" s="42">
        <f t="shared" si="8"/>
        <v>88200</v>
      </c>
    </row>
    <row r="37" spans="1:19" x14ac:dyDescent="0.2">
      <c r="A37" s="1" t="s">
        <v>80</v>
      </c>
      <c r="B37" s="2" t="s">
        <v>81</v>
      </c>
      <c r="C37" s="3">
        <v>56788</v>
      </c>
      <c r="D37" s="4" t="s">
        <v>1014</v>
      </c>
      <c r="E37" s="11">
        <v>81732.2</v>
      </c>
      <c r="F37" s="12">
        <v>4.2999999999999997E-2</v>
      </c>
      <c r="G37" s="13">
        <v>8788.4</v>
      </c>
      <c r="H37" s="14">
        <v>2.9830000000000001</v>
      </c>
      <c r="I37" s="15">
        <v>272518.40000000002</v>
      </c>
      <c r="J37" s="9">
        <f t="shared" si="0"/>
        <v>72943.8</v>
      </c>
      <c r="K37" s="16" t="s">
        <v>1014</v>
      </c>
      <c r="L37" s="31">
        <f t="shared" si="1"/>
        <v>78362.607861936718</v>
      </c>
      <c r="M37" s="28">
        <f t="shared" si="2"/>
        <v>2206.4775295003765</v>
      </c>
      <c r="N37" s="27">
        <f t="shared" si="3"/>
        <v>76156.13033243634</v>
      </c>
      <c r="O37">
        <f t="shared" si="4"/>
        <v>35</v>
      </c>
      <c r="P37">
        <f t="shared" si="5"/>
        <v>5678.8</v>
      </c>
      <c r="Q37" s="41">
        <f t="shared" si="6"/>
        <v>255.54599999999999</v>
      </c>
      <c r="R37" s="27">
        <f t="shared" si="7"/>
        <v>86215.400843881856</v>
      </c>
      <c r="S37" s="42">
        <f t="shared" si="8"/>
        <v>51109.2</v>
      </c>
    </row>
    <row r="38" spans="1:19" x14ac:dyDescent="0.2">
      <c r="A38" s="1" t="s">
        <v>82</v>
      </c>
      <c r="B38" s="2" t="s">
        <v>83</v>
      </c>
      <c r="C38" s="3">
        <v>135100</v>
      </c>
      <c r="D38" s="4" t="s">
        <v>1014</v>
      </c>
      <c r="E38" s="11">
        <v>81581</v>
      </c>
      <c r="F38" s="12">
        <v>6.7000000000000004E-2</v>
      </c>
      <c r="G38" s="13">
        <v>15297</v>
      </c>
      <c r="H38" s="14">
        <v>10.766999999999999</v>
      </c>
      <c r="I38" s="15">
        <v>152954</v>
      </c>
      <c r="J38" s="9">
        <f t="shared" si="0"/>
        <v>66284</v>
      </c>
      <c r="K38" s="16">
        <v>372228.9</v>
      </c>
      <c r="L38" s="31">
        <f t="shared" si="1"/>
        <v>76458.29428303655</v>
      </c>
      <c r="M38" s="28">
        <f t="shared" si="2"/>
        <v>1299.991501657177</v>
      </c>
      <c r="N38" s="27">
        <f t="shared" si="3"/>
        <v>75158.302781379374</v>
      </c>
      <c r="O38">
        <f t="shared" si="4"/>
        <v>36</v>
      </c>
      <c r="P38">
        <f t="shared" si="5"/>
        <v>13510</v>
      </c>
      <c r="Q38" s="41">
        <f t="shared" si="6"/>
        <v>607.95000000000005</v>
      </c>
      <c r="R38" s="27">
        <f t="shared" si="7"/>
        <v>86055.90717299578</v>
      </c>
      <c r="S38" s="42">
        <f t="shared" si="8"/>
        <v>121590</v>
      </c>
    </row>
    <row r="39" spans="1:19" x14ac:dyDescent="0.2">
      <c r="A39" s="1" t="s">
        <v>84</v>
      </c>
      <c r="B39" s="2" t="s">
        <v>85</v>
      </c>
      <c r="C39" s="3">
        <v>381100</v>
      </c>
      <c r="D39" s="4">
        <v>-4</v>
      </c>
      <c r="E39" s="11">
        <v>79591</v>
      </c>
      <c r="F39" s="12">
        <v>6.0000000000000001E-3</v>
      </c>
      <c r="G39" s="13">
        <v>8728</v>
      </c>
      <c r="H39" s="14">
        <v>0.51700000000000002</v>
      </c>
      <c r="I39" s="15">
        <v>123382</v>
      </c>
      <c r="J39" s="9">
        <f t="shared" si="0"/>
        <v>70863</v>
      </c>
      <c r="K39" s="16">
        <v>125560.1</v>
      </c>
      <c r="L39" s="31">
        <f t="shared" si="1"/>
        <v>79116.302186878733</v>
      </c>
      <c r="M39" s="28">
        <f t="shared" si="2"/>
        <v>5753.4607778510217</v>
      </c>
      <c r="N39" s="27">
        <f t="shared" si="3"/>
        <v>73362.841409027707</v>
      </c>
      <c r="O39">
        <f t="shared" si="4"/>
        <v>33</v>
      </c>
      <c r="P39">
        <f t="shared" si="5"/>
        <v>38110</v>
      </c>
      <c r="Q39" s="41">
        <f t="shared" si="6"/>
        <v>1714.95</v>
      </c>
      <c r="R39" s="27">
        <f t="shared" si="7"/>
        <v>83956.751054852328</v>
      </c>
      <c r="S39" s="42">
        <f t="shared" si="8"/>
        <v>342990</v>
      </c>
    </row>
    <row r="40" spans="1:19" x14ac:dyDescent="0.2">
      <c r="A40" s="1" t="s">
        <v>86</v>
      </c>
      <c r="B40" s="2" t="s">
        <v>87</v>
      </c>
      <c r="C40" s="3">
        <v>360000</v>
      </c>
      <c r="D40" s="4" t="s">
        <v>1014</v>
      </c>
      <c r="E40" s="11">
        <v>75356</v>
      </c>
      <c r="F40" s="12">
        <v>4.8000000000000001E-2</v>
      </c>
      <c r="G40" s="13">
        <v>2937</v>
      </c>
      <c r="H40" s="14">
        <v>1E-3</v>
      </c>
      <c r="I40" s="15">
        <v>41290</v>
      </c>
      <c r="J40" s="9">
        <f t="shared" si="0"/>
        <v>72419</v>
      </c>
      <c r="K40" s="16">
        <v>41440.9</v>
      </c>
      <c r="L40" s="31">
        <f t="shared" si="1"/>
        <v>71904.580152671755</v>
      </c>
      <c r="M40" s="28">
        <f t="shared" si="2"/>
        <v>2934.0659340659345</v>
      </c>
      <c r="N40" s="27">
        <f t="shared" si="3"/>
        <v>68970.514218605822</v>
      </c>
      <c r="O40">
        <f t="shared" si="4"/>
        <v>38</v>
      </c>
      <c r="P40">
        <f t="shared" si="5"/>
        <v>36000</v>
      </c>
      <c r="Q40" s="41">
        <f t="shared" si="6"/>
        <v>1620</v>
      </c>
      <c r="R40" s="27">
        <f t="shared" si="7"/>
        <v>79489.451476793256</v>
      </c>
      <c r="S40" s="42">
        <f t="shared" si="8"/>
        <v>324000</v>
      </c>
    </row>
    <row r="41" spans="1:19" x14ac:dyDescent="0.2">
      <c r="A41" s="1" t="s">
        <v>88</v>
      </c>
      <c r="B41" s="2" t="s">
        <v>89</v>
      </c>
      <c r="C41" s="3">
        <v>6621</v>
      </c>
      <c r="D41" s="4">
        <v>-2</v>
      </c>
      <c r="E41" s="11">
        <v>73598</v>
      </c>
      <c r="F41" s="12">
        <v>-1.3999999999999999E-2</v>
      </c>
      <c r="G41" s="13">
        <v>9235</v>
      </c>
      <c r="H41" s="14">
        <v>0.64200000000000002</v>
      </c>
      <c r="I41" s="15">
        <v>2063060</v>
      </c>
      <c r="J41" s="9">
        <f t="shared" si="0"/>
        <v>64363</v>
      </c>
      <c r="K41" s="16">
        <v>1748.7</v>
      </c>
      <c r="L41" s="31">
        <f t="shared" si="1"/>
        <v>74643.002028397561</v>
      </c>
      <c r="M41" s="28">
        <f t="shared" si="2"/>
        <v>5624.2387332521321</v>
      </c>
      <c r="N41" s="27">
        <f t="shared" si="3"/>
        <v>69018.763295145429</v>
      </c>
      <c r="O41">
        <f t="shared" si="4"/>
        <v>37</v>
      </c>
      <c r="P41">
        <f t="shared" si="5"/>
        <v>662.1</v>
      </c>
      <c r="Q41" s="41">
        <f t="shared" si="6"/>
        <v>29.794499999999999</v>
      </c>
      <c r="R41" s="27">
        <f t="shared" si="7"/>
        <v>77635.02109704641</v>
      </c>
      <c r="S41" s="42">
        <f t="shared" si="8"/>
        <v>5958.9</v>
      </c>
    </row>
    <row r="42" spans="1:19" x14ac:dyDescent="0.2">
      <c r="A42" s="1" t="s">
        <v>90</v>
      </c>
      <c r="B42" s="2" t="s">
        <v>91</v>
      </c>
      <c r="C42" s="3">
        <v>364575</v>
      </c>
      <c r="D42" s="4">
        <v>3</v>
      </c>
      <c r="E42" s="11">
        <v>71861</v>
      </c>
      <c r="F42" s="12">
        <v>9.0999999999999998E-2</v>
      </c>
      <c r="G42" s="13">
        <v>4791</v>
      </c>
      <c r="H42" s="14">
        <v>-2.4E-2</v>
      </c>
      <c r="I42" s="15">
        <v>50016</v>
      </c>
      <c r="J42" s="9">
        <f t="shared" si="0"/>
        <v>67070</v>
      </c>
      <c r="K42" s="16">
        <v>96116.3</v>
      </c>
      <c r="L42" s="31">
        <f t="shared" si="1"/>
        <v>65867.094408799268</v>
      </c>
      <c r="M42" s="28">
        <f t="shared" si="2"/>
        <v>4908.811475409836</v>
      </c>
      <c r="N42" s="27">
        <f t="shared" si="3"/>
        <v>60958.282933389433</v>
      </c>
      <c r="O42">
        <f t="shared" si="4"/>
        <v>43</v>
      </c>
      <c r="P42">
        <f t="shared" si="5"/>
        <v>36457.5</v>
      </c>
      <c r="Q42" s="41">
        <f t="shared" si="6"/>
        <v>1640.5875000000001</v>
      </c>
      <c r="R42" s="27">
        <f t="shared" si="7"/>
        <v>75802.742616033764</v>
      </c>
      <c r="S42" s="42">
        <f t="shared" si="8"/>
        <v>328117.5</v>
      </c>
    </row>
    <row r="43" spans="1:19" x14ac:dyDescent="0.2">
      <c r="A43" s="1" t="s">
        <v>92</v>
      </c>
      <c r="B43" s="2" t="s">
        <v>93</v>
      </c>
      <c r="C43" s="3">
        <v>245000</v>
      </c>
      <c r="D43" s="4">
        <v>-2</v>
      </c>
      <c r="E43" s="11">
        <v>71309</v>
      </c>
      <c r="F43" s="12">
        <v>3.9E-2</v>
      </c>
      <c r="G43" s="13">
        <v>2314</v>
      </c>
      <c r="H43" s="14">
        <v>-0.32900000000000001</v>
      </c>
      <c r="I43" s="15">
        <v>34508</v>
      </c>
      <c r="J43" s="9">
        <f t="shared" si="0"/>
        <v>68995</v>
      </c>
      <c r="K43" s="16">
        <v>87685.5</v>
      </c>
      <c r="L43" s="31">
        <f t="shared" si="1"/>
        <v>68632.338787295477</v>
      </c>
      <c r="M43" s="28">
        <f t="shared" si="2"/>
        <v>3448.584202682563</v>
      </c>
      <c r="N43" s="27">
        <f t="shared" si="3"/>
        <v>65183.754584612914</v>
      </c>
      <c r="O43">
        <f t="shared" si="4"/>
        <v>39</v>
      </c>
      <c r="P43">
        <f t="shared" si="5"/>
        <v>24500</v>
      </c>
      <c r="Q43" s="41">
        <f t="shared" si="6"/>
        <v>1102.5</v>
      </c>
      <c r="R43" s="27">
        <f t="shared" si="7"/>
        <v>75220.464135021102</v>
      </c>
      <c r="S43" s="42">
        <f t="shared" si="8"/>
        <v>220500</v>
      </c>
    </row>
    <row r="44" spans="1:19" x14ac:dyDescent="0.2">
      <c r="A44" s="1" t="s">
        <v>94</v>
      </c>
      <c r="B44" s="2" t="s">
        <v>95</v>
      </c>
      <c r="C44" s="3">
        <v>107400</v>
      </c>
      <c r="D44" s="4">
        <v>3</v>
      </c>
      <c r="E44" s="11">
        <v>70848</v>
      </c>
      <c r="F44" s="12">
        <v>0.129</v>
      </c>
      <c r="G44" s="13">
        <v>21053</v>
      </c>
      <c r="H44" s="14">
        <v>1.1930000000000001</v>
      </c>
      <c r="I44" s="15">
        <v>127963</v>
      </c>
      <c r="J44" s="9">
        <f t="shared" si="0"/>
        <v>49795</v>
      </c>
      <c r="K44" s="16">
        <v>241488.9</v>
      </c>
      <c r="L44" s="31">
        <f t="shared" si="1"/>
        <v>62752.87865367582</v>
      </c>
      <c r="M44" s="28">
        <f t="shared" si="2"/>
        <v>9600.0911992704059</v>
      </c>
      <c r="N44" s="27">
        <f t="shared" si="3"/>
        <v>53152.787454405414</v>
      </c>
      <c r="O44">
        <f t="shared" si="4"/>
        <v>45</v>
      </c>
      <c r="P44">
        <f t="shared" si="5"/>
        <v>10740</v>
      </c>
      <c r="Q44" s="41">
        <f t="shared" si="6"/>
        <v>483.3</v>
      </c>
      <c r="R44" s="27">
        <f t="shared" si="7"/>
        <v>74734.177215189877</v>
      </c>
      <c r="S44" s="42">
        <f t="shared" si="8"/>
        <v>96660</v>
      </c>
    </row>
    <row r="45" spans="1:19" x14ac:dyDescent="0.2">
      <c r="A45" s="1" t="s">
        <v>96</v>
      </c>
      <c r="B45" s="2" t="s">
        <v>97</v>
      </c>
      <c r="C45" s="3">
        <v>48000</v>
      </c>
      <c r="D45" s="4">
        <v>-1</v>
      </c>
      <c r="E45" s="11">
        <v>67941</v>
      </c>
      <c r="F45" s="12">
        <v>2.7000000000000003E-2</v>
      </c>
      <c r="G45" s="13">
        <v>5123</v>
      </c>
      <c r="H45" s="14">
        <v>0.27800000000000002</v>
      </c>
      <c r="I45" s="15">
        <v>687538</v>
      </c>
      <c r="J45" s="9">
        <f t="shared" si="0"/>
        <v>62818</v>
      </c>
      <c r="K45" s="16">
        <v>40751</v>
      </c>
      <c r="L45" s="31">
        <f t="shared" si="1"/>
        <v>66154.819863680634</v>
      </c>
      <c r="M45" s="28">
        <f t="shared" si="2"/>
        <v>4008.6071987480436</v>
      </c>
      <c r="N45" s="27">
        <f t="shared" si="3"/>
        <v>62146.212664932587</v>
      </c>
      <c r="O45">
        <f t="shared" si="4"/>
        <v>42</v>
      </c>
      <c r="P45">
        <f t="shared" si="5"/>
        <v>4800</v>
      </c>
      <c r="Q45" s="41">
        <f t="shared" si="6"/>
        <v>216</v>
      </c>
      <c r="R45" s="27">
        <f t="shared" si="7"/>
        <v>71667.721518987339</v>
      </c>
      <c r="S45" s="42">
        <f t="shared" si="8"/>
        <v>43200</v>
      </c>
    </row>
    <row r="46" spans="1:19" x14ac:dyDescent="0.2">
      <c r="A46" s="1" t="s">
        <v>98</v>
      </c>
      <c r="B46" s="2" t="s">
        <v>99</v>
      </c>
      <c r="C46" s="3">
        <v>92000</v>
      </c>
      <c r="D46" s="4">
        <v>-3</v>
      </c>
      <c r="E46" s="11">
        <v>66832</v>
      </c>
      <c r="F46" s="12">
        <v>9.0000000000000011E-3</v>
      </c>
      <c r="G46" s="13">
        <v>9750</v>
      </c>
      <c r="H46" s="14">
        <v>-0.36399999999999999</v>
      </c>
      <c r="I46" s="15">
        <v>118310</v>
      </c>
      <c r="J46" s="9">
        <f t="shared" si="0"/>
        <v>57082</v>
      </c>
      <c r="K46" s="16">
        <v>260289.4</v>
      </c>
      <c r="L46" s="31">
        <f t="shared" si="1"/>
        <v>66235.877106045591</v>
      </c>
      <c r="M46" s="28">
        <f t="shared" si="2"/>
        <v>15330.188679245282</v>
      </c>
      <c r="N46" s="27">
        <f t="shared" si="3"/>
        <v>50905.688426800305</v>
      </c>
      <c r="O46">
        <f t="shared" si="4"/>
        <v>41</v>
      </c>
      <c r="P46">
        <f t="shared" si="5"/>
        <v>9200</v>
      </c>
      <c r="Q46" s="41">
        <f t="shared" si="6"/>
        <v>414</v>
      </c>
      <c r="R46" s="27">
        <f t="shared" si="7"/>
        <v>70497.890295358651</v>
      </c>
      <c r="S46" s="42">
        <f t="shared" si="8"/>
        <v>82800</v>
      </c>
    </row>
    <row r="47" spans="1:19" x14ac:dyDescent="0.2">
      <c r="A47" s="1" t="s">
        <v>100</v>
      </c>
      <c r="B47" s="2" t="s">
        <v>101</v>
      </c>
      <c r="C47" s="3">
        <v>240200</v>
      </c>
      <c r="D47" s="4">
        <v>5</v>
      </c>
      <c r="E47" s="11">
        <v>66501</v>
      </c>
      <c r="F47" s="12">
        <v>0.111</v>
      </c>
      <c r="G47" s="13">
        <v>5269</v>
      </c>
      <c r="H47" s="14">
        <v>0.158</v>
      </c>
      <c r="I47" s="15">
        <v>134211</v>
      </c>
      <c r="J47" s="9">
        <f t="shared" si="0"/>
        <v>61232</v>
      </c>
      <c r="K47" s="16">
        <v>111146</v>
      </c>
      <c r="L47" s="31">
        <f t="shared" si="1"/>
        <v>59856.885688568858</v>
      </c>
      <c r="M47" s="28">
        <f t="shared" si="2"/>
        <v>4550.0863557858384</v>
      </c>
      <c r="N47" s="27">
        <f t="shared" si="3"/>
        <v>55306.799332783019</v>
      </c>
      <c r="O47">
        <f t="shared" si="4"/>
        <v>49</v>
      </c>
      <c r="P47">
        <f t="shared" si="5"/>
        <v>24020</v>
      </c>
      <c r="Q47" s="41">
        <f t="shared" si="6"/>
        <v>1080.9000000000001</v>
      </c>
      <c r="R47" s="27">
        <f t="shared" si="7"/>
        <v>70148.734177215199</v>
      </c>
      <c r="S47" s="42">
        <f t="shared" si="8"/>
        <v>216180</v>
      </c>
    </row>
    <row r="48" spans="1:19" x14ac:dyDescent="0.2">
      <c r="A48" s="1" t="s">
        <v>102</v>
      </c>
      <c r="B48" s="2" t="s">
        <v>103</v>
      </c>
      <c r="C48" s="3">
        <v>359000</v>
      </c>
      <c r="D48" s="4">
        <v>3</v>
      </c>
      <c r="E48" s="11">
        <v>65450</v>
      </c>
      <c r="F48" s="12">
        <v>8.5000000000000006E-2</v>
      </c>
      <c r="G48" s="13">
        <v>4572</v>
      </c>
      <c r="H48" s="14">
        <v>0.52600000000000002</v>
      </c>
      <c r="I48" s="15">
        <v>52330</v>
      </c>
      <c r="J48" s="9">
        <f t="shared" si="0"/>
        <v>60878</v>
      </c>
      <c r="K48" s="16">
        <v>47270.8</v>
      </c>
      <c r="L48" s="31">
        <f t="shared" si="1"/>
        <v>60322.580645161295</v>
      </c>
      <c r="M48" s="28">
        <f t="shared" si="2"/>
        <v>2996.0681520314547</v>
      </c>
      <c r="N48" s="27">
        <f t="shared" si="3"/>
        <v>57326.512493129841</v>
      </c>
      <c r="O48">
        <f t="shared" si="4"/>
        <v>48</v>
      </c>
      <c r="P48">
        <f t="shared" si="5"/>
        <v>35900</v>
      </c>
      <c r="Q48" s="41">
        <f t="shared" si="6"/>
        <v>1615.5</v>
      </c>
      <c r="R48" s="27">
        <f t="shared" si="7"/>
        <v>69040.084388185656</v>
      </c>
      <c r="S48" s="42">
        <f t="shared" si="8"/>
        <v>323100</v>
      </c>
    </row>
    <row r="49" spans="1:19" x14ac:dyDescent="0.2">
      <c r="A49" s="1" t="s">
        <v>104</v>
      </c>
      <c r="B49" s="2" t="s">
        <v>105</v>
      </c>
      <c r="C49" s="3">
        <v>267000</v>
      </c>
      <c r="D49" s="4">
        <v>-3</v>
      </c>
      <c r="E49" s="11">
        <v>64661</v>
      </c>
      <c r="F49" s="12">
        <v>1.8000000000000002E-2</v>
      </c>
      <c r="G49" s="13">
        <v>12515</v>
      </c>
      <c r="H49" s="14">
        <v>1.577</v>
      </c>
      <c r="I49" s="15">
        <v>77648</v>
      </c>
      <c r="J49" s="9">
        <f t="shared" si="0"/>
        <v>52146</v>
      </c>
      <c r="K49" s="16">
        <v>172094.7</v>
      </c>
      <c r="L49" s="31">
        <f t="shared" si="1"/>
        <v>63517.681728880154</v>
      </c>
      <c r="M49" s="28">
        <f t="shared" si="2"/>
        <v>4856.4221963523478</v>
      </c>
      <c r="N49" s="27">
        <f t="shared" si="3"/>
        <v>58661.259532527809</v>
      </c>
      <c r="O49">
        <f t="shared" si="4"/>
        <v>44</v>
      </c>
      <c r="P49">
        <f t="shared" si="5"/>
        <v>26700</v>
      </c>
      <c r="Q49" s="41">
        <f t="shared" si="6"/>
        <v>1201.5</v>
      </c>
      <c r="R49" s="27">
        <f t="shared" si="7"/>
        <v>68207.805907172995</v>
      </c>
      <c r="S49" s="42">
        <f t="shared" si="8"/>
        <v>240300</v>
      </c>
    </row>
    <row r="50" spans="1:19" x14ac:dyDescent="0.2">
      <c r="A50" s="1" t="s">
        <v>106</v>
      </c>
      <c r="B50" s="2" t="s">
        <v>107</v>
      </c>
      <c r="C50" s="3">
        <v>31600</v>
      </c>
      <c r="D50" s="4">
        <v>-1</v>
      </c>
      <c r="E50" s="11">
        <v>64341</v>
      </c>
      <c r="F50" s="12">
        <v>5.7999999999999996E-2</v>
      </c>
      <c r="G50" s="13">
        <v>1810</v>
      </c>
      <c r="H50" s="14">
        <v>0.13500000000000001</v>
      </c>
      <c r="I50" s="15">
        <v>40833</v>
      </c>
      <c r="J50" s="9">
        <f t="shared" si="0"/>
        <v>62531</v>
      </c>
      <c r="K50" s="16">
        <v>24156.7</v>
      </c>
      <c r="L50" s="31">
        <f t="shared" si="1"/>
        <v>60813.799621928163</v>
      </c>
      <c r="M50" s="28">
        <f t="shared" si="2"/>
        <v>1594.7136563876652</v>
      </c>
      <c r="N50" s="27">
        <f t="shared" si="3"/>
        <v>59219.0859655405</v>
      </c>
      <c r="O50">
        <f t="shared" si="4"/>
        <v>47</v>
      </c>
      <c r="P50">
        <f t="shared" si="5"/>
        <v>3160</v>
      </c>
      <c r="Q50" s="41">
        <f t="shared" si="6"/>
        <v>142.19999999999999</v>
      </c>
      <c r="R50" s="27">
        <f t="shared" si="7"/>
        <v>67870.253164556969</v>
      </c>
      <c r="S50" s="42">
        <f t="shared" si="8"/>
        <v>28440</v>
      </c>
    </row>
    <row r="51" spans="1:19" x14ac:dyDescent="0.2">
      <c r="A51" s="1" t="s">
        <v>108</v>
      </c>
      <c r="B51" s="2" t="s">
        <v>109</v>
      </c>
      <c r="C51" s="3">
        <v>50492</v>
      </c>
      <c r="D51" s="4">
        <v>2</v>
      </c>
      <c r="E51" s="11">
        <v>62992</v>
      </c>
      <c r="F51" s="12">
        <v>5.5E-2</v>
      </c>
      <c r="G51" s="13">
        <v>4074</v>
      </c>
      <c r="H51" s="14">
        <v>-0.48199999999999998</v>
      </c>
      <c r="I51" s="15">
        <v>815078</v>
      </c>
      <c r="J51" s="9">
        <f t="shared" si="0"/>
        <v>58918</v>
      </c>
      <c r="K51" s="16">
        <v>37517.699999999997</v>
      </c>
      <c r="L51" s="31">
        <f t="shared" si="1"/>
        <v>59708.056872037916</v>
      </c>
      <c r="M51" s="28">
        <f t="shared" si="2"/>
        <v>7864.864864864865</v>
      </c>
      <c r="N51" s="27">
        <f t="shared" si="3"/>
        <v>51843.192007173049</v>
      </c>
      <c r="O51">
        <f t="shared" si="4"/>
        <v>50</v>
      </c>
      <c r="P51">
        <f t="shared" si="5"/>
        <v>5049.2000000000007</v>
      </c>
      <c r="Q51" s="41">
        <f t="shared" si="6"/>
        <v>227.21400000000003</v>
      </c>
      <c r="R51" s="27">
        <f t="shared" si="7"/>
        <v>66447.257383966251</v>
      </c>
      <c r="S51" s="42">
        <f t="shared" si="8"/>
        <v>45442.8</v>
      </c>
    </row>
    <row r="52" spans="1:19" x14ac:dyDescent="0.2">
      <c r="A52" s="1" t="s">
        <v>110</v>
      </c>
      <c r="B52" s="2" t="s">
        <v>111</v>
      </c>
      <c r="C52" s="3">
        <v>47300</v>
      </c>
      <c r="D52" s="4">
        <v>10</v>
      </c>
      <c r="E52" s="11">
        <v>60116</v>
      </c>
      <c r="F52" s="12">
        <v>0.23800000000000002</v>
      </c>
      <c r="G52" s="13">
        <v>900</v>
      </c>
      <c r="H52" s="14">
        <v>8.6999999999999994E-2</v>
      </c>
      <c r="I52" s="15">
        <v>30901</v>
      </c>
      <c r="J52" s="9">
        <f t="shared" si="0"/>
        <v>59216</v>
      </c>
      <c r="K52" s="16">
        <v>21939.7</v>
      </c>
      <c r="L52" s="31">
        <f t="shared" si="1"/>
        <v>48558.966074313408</v>
      </c>
      <c r="M52" s="28">
        <f t="shared" si="2"/>
        <v>827.96688132474708</v>
      </c>
      <c r="N52" s="27">
        <f t="shared" si="3"/>
        <v>47730.99919298866</v>
      </c>
      <c r="O52">
        <f t="shared" si="4"/>
        <v>59</v>
      </c>
      <c r="P52">
        <f t="shared" si="5"/>
        <v>4730</v>
      </c>
      <c r="Q52" s="41">
        <f t="shared" si="6"/>
        <v>212.85</v>
      </c>
      <c r="R52" s="27">
        <f t="shared" si="7"/>
        <v>63413.502109704641</v>
      </c>
      <c r="S52" s="42">
        <f t="shared" si="8"/>
        <v>42570</v>
      </c>
    </row>
    <row r="53" spans="1:19" x14ac:dyDescent="0.2">
      <c r="A53" s="1" t="s">
        <v>112</v>
      </c>
      <c r="B53" s="2" t="s">
        <v>113</v>
      </c>
      <c r="C53" s="3">
        <v>275000</v>
      </c>
      <c r="D53" s="4">
        <v>1</v>
      </c>
      <c r="E53" s="11">
        <v>59924.6</v>
      </c>
      <c r="F53" s="12">
        <v>4.0000000000000001E-3</v>
      </c>
      <c r="G53" s="13">
        <v>46.3</v>
      </c>
      <c r="H53" s="14" t="s">
        <v>1014</v>
      </c>
      <c r="I53" s="15">
        <v>21812.3</v>
      </c>
      <c r="J53" s="9">
        <f t="shared" si="0"/>
        <v>59878.299999999996</v>
      </c>
      <c r="K53" s="16" t="s">
        <v>1014</v>
      </c>
      <c r="L53" s="31">
        <f t="shared" si="1"/>
        <v>59685.856573705176</v>
      </c>
      <c r="M53" s="28" t="e">
        <f t="shared" si="2"/>
        <v>#VALUE!</v>
      </c>
      <c r="N53" s="27" t="e">
        <f t="shared" si="3"/>
        <v>#VALUE!</v>
      </c>
      <c r="O53">
        <f t="shared" si="4"/>
        <v>51</v>
      </c>
      <c r="P53">
        <f t="shared" si="5"/>
        <v>27500</v>
      </c>
      <c r="Q53" s="41">
        <f t="shared" si="6"/>
        <v>1237.5</v>
      </c>
      <c r="R53" s="27">
        <f t="shared" si="7"/>
        <v>63211.603375527426</v>
      </c>
      <c r="S53" s="42">
        <f t="shared" si="8"/>
        <v>247500</v>
      </c>
    </row>
    <row r="54" spans="1:19" x14ac:dyDescent="0.2">
      <c r="A54" s="1" t="s">
        <v>114</v>
      </c>
      <c r="B54" s="2" t="s">
        <v>115</v>
      </c>
      <c r="C54" s="3">
        <v>201000</v>
      </c>
      <c r="D54" s="4">
        <v>2</v>
      </c>
      <c r="E54" s="11">
        <v>59434</v>
      </c>
      <c r="F54" s="12">
        <v>7.8E-2</v>
      </c>
      <c r="G54" s="13">
        <v>12598</v>
      </c>
      <c r="H54" s="14">
        <v>0.40300000000000002</v>
      </c>
      <c r="I54" s="15">
        <v>98598</v>
      </c>
      <c r="J54" s="9">
        <f t="shared" si="0"/>
        <v>46836</v>
      </c>
      <c r="K54" s="16">
        <v>199589.9</v>
      </c>
      <c r="L54" s="31">
        <f t="shared" si="1"/>
        <v>55133.58070500927</v>
      </c>
      <c r="M54" s="28">
        <f t="shared" si="2"/>
        <v>8979.3300071275844</v>
      </c>
      <c r="N54" s="27">
        <f t="shared" si="3"/>
        <v>46154.250697881682</v>
      </c>
      <c r="O54">
        <f t="shared" si="4"/>
        <v>53</v>
      </c>
      <c r="P54">
        <f t="shared" si="5"/>
        <v>20100</v>
      </c>
      <c r="Q54" s="41">
        <f t="shared" si="6"/>
        <v>904.5</v>
      </c>
      <c r="R54" s="27">
        <f t="shared" si="7"/>
        <v>62694.09282700422</v>
      </c>
      <c r="S54" s="42">
        <f t="shared" si="8"/>
        <v>180900</v>
      </c>
    </row>
    <row r="55" spans="1:19" x14ac:dyDescent="0.2">
      <c r="A55" s="1" t="s">
        <v>116</v>
      </c>
      <c r="B55" s="2" t="s">
        <v>117</v>
      </c>
      <c r="C55" s="3">
        <v>67000</v>
      </c>
      <c r="D55" s="4" t="s">
        <v>1014</v>
      </c>
      <c r="E55" s="11">
        <v>58727.3</v>
      </c>
      <c r="F55" s="12">
        <v>6.0999999999999999E-2</v>
      </c>
      <c r="G55" s="13">
        <v>1430.8</v>
      </c>
      <c r="H55" s="14">
        <v>0.252</v>
      </c>
      <c r="I55" s="15">
        <v>18070.400000000001</v>
      </c>
      <c r="J55" s="9">
        <f t="shared" si="0"/>
        <v>57296.5</v>
      </c>
      <c r="K55" s="16">
        <v>34278.800000000003</v>
      </c>
      <c r="L55" s="31">
        <f t="shared" si="1"/>
        <v>55350.895381715367</v>
      </c>
      <c r="M55" s="28">
        <f t="shared" si="2"/>
        <v>1142.811501597444</v>
      </c>
      <c r="N55" s="27">
        <f t="shared" si="3"/>
        <v>54208.08388011792</v>
      </c>
      <c r="O55">
        <f t="shared" si="4"/>
        <v>52</v>
      </c>
      <c r="P55">
        <f t="shared" si="5"/>
        <v>6700</v>
      </c>
      <c r="Q55" s="41">
        <f t="shared" si="6"/>
        <v>301.5</v>
      </c>
      <c r="R55" s="27">
        <f t="shared" si="7"/>
        <v>61948.628691983125</v>
      </c>
      <c r="S55" s="42">
        <f t="shared" si="8"/>
        <v>60300</v>
      </c>
    </row>
    <row r="56" spans="1:19" x14ac:dyDescent="0.2">
      <c r="A56" s="1" t="s">
        <v>118</v>
      </c>
      <c r="B56" s="2" t="s">
        <v>119</v>
      </c>
      <c r="C56" s="3">
        <v>55000</v>
      </c>
      <c r="D56" s="4">
        <v>3</v>
      </c>
      <c r="E56" s="11">
        <v>58472</v>
      </c>
      <c r="F56" s="12">
        <v>0.12300000000000001</v>
      </c>
      <c r="G56" s="13">
        <v>5327</v>
      </c>
      <c r="H56" s="14">
        <v>1.109</v>
      </c>
      <c r="I56" s="15">
        <v>34622</v>
      </c>
      <c r="J56" s="9">
        <f t="shared" si="0"/>
        <v>53145</v>
      </c>
      <c r="K56" s="16">
        <v>29795.9</v>
      </c>
      <c r="L56" s="31">
        <f t="shared" si="1"/>
        <v>52067.67586821015</v>
      </c>
      <c r="M56" s="28">
        <f t="shared" si="2"/>
        <v>2525.841631104789</v>
      </c>
      <c r="N56" s="27">
        <f t="shared" si="3"/>
        <v>49541.834237105359</v>
      </c>
      <c r="O56">
        <f t="shared" si="4"/>
        <v>56</v>
      </c>
      <c r="P56">
        <f t="shared" si="5"/>
        <v>5500</v>
      </c>
      <c r="Q56" s="41">
        <f t="shared" si="6"/>
        <v>247.5</v>
      </c>
      <c r="R56" s="27">
        <f t="shared" si="7"/>
        <v>61679.324894514772</v>
      </c>
      <c r="S56" s="42">
        <f t="shared" si="8"/>
        <v>49500</v>
      </c>
    </row>
    <row r="57" spans="1:19" x14ac:dyDescent="0.2">
      <c r="A57" s="1" t="s">
        <v>120</v>
      </c>
      <c r="B57" s="2" t="s">
        <v>121</v>
      </c>
      <c r="C57" s="3">
        <v>41600</v>
      </c>
      <c r="D57" s="4" t="s">
        <v>1014</v>
      </c>
      <c r="E57" s="11">
        <v>56912</v>
      </c>
      <c r="F57" s="12">
        <v>5.7999999999999996E-2</v>
      </c>
      <c r="G57" s="13">
        <v>1683</v>
      </c>
      <c r="H57" s="14">
        <v>-0.313</v>
      </c>
      <c r="I57" s="15">
        <v>25413</v>
      </c>
      <c r="J57" s="9">
        <f t="shared" si="0"/>
        <v>55229</v>
      </c>
      <c r="K57" s="16">
        <v>36079.599999999999</v>
      </c>
      <c r="L57" s="31">
        <f t="shared" si="1"/>
        <v>53792.060491493379</v>
      </c>
      <c r="M57" s="28">
        <f t="shared" si="2"/>
        <v>2449.7816593886459</v>
      </c>
      <c r="N57" s="27">
        <f t="shared" si="3"/>
        <v>51342.278832104734</v>
      </c>
      <c r="O57">
        <f t="shared" si="4"/>
        <v>54</v>
      </c>
      <c r="P57">
        <f t="shared" si="5"/>
        <v>4160</v>
      </c>
      <c r="Q57" s="41">
        <f t="shared" si="6"/>
        <v>187.2</v>
      </c>
      <c r="R57" s="27">
        <f t="shared" si="7"/>
        <v>60033.75527426161</v>
      </c>
      <c r="S57" s="42">
        <f t="shared" si="8"/>
        <v>37440</v>
      </c>
    </row>
    <row r="58" spans="1:19" x14ac:dyDescent="0.2">
      <c r="A58" s="1" t="s">
        <v>122</v>
      </c>
      <c r="B58" s="2" t="s">
        <v>123</v>
      </c>
      <c r="C58" s="3">
        <v>35587</v>
      </c>
      <c r="D58" s="4">
        <v>19</v>
      </c>
      <c r="E58" s="11">
        <v>55838</v>
      </c>
      <c r="F58" s="12">
        <v>0.374</v>
      </c>
      <c r="G58" s="13">
        <v>22112</v>
      </c>
      <c r="H58" s="14">
        <v>0.38800000000000001</v>
      </c>
      <c r="I58" s="15">
        <v>97334</v>
      </c>
      <c r="J58" s="9">
        <f t="shared" si="0"/>
        <v>33726</v>
      </c>
      <c r="K58" s="16">
        <v>475731.6</v>
      </c>
      <c r="L58" s="31">
        <f t="shared" si="1"/>
        <v>40639.010189228524</v>
      </c>
      <c r="M58" s="28">
        <f t="shared" si="2"/>
        <v>15930.835734870318</v>
      </c>
      <c r="N58" s="27">
        <f t="shared" si="3"/>
        <v>24708.174454358206</v>
      </c>
      <c r="O58">
        <f t="shared" si="4"/>
        <v>74</v>
      </c>
      <c r="P58">
        <f t="shared" si="5"/>
        <v>3558.7000000000003</v>
      </c>
      <c r="Q58" s="41">
        <f t="shared" si="6"/>
        <v>160.14150000000001</v>
      </c>
      <c r="R58" s="27">
        <f t="shared" si="7"/>
        <v>58900.843881856541</v>
      </c>
      <c r="S58" s="42">
        <f t="shared" si="8"/>
        <v>32028.3</v>
      </c>
    </row>
    <row r="59" spans="1:19" x14ac:dyDescent="0.2">
      <c r="A59" s="1" t="s">
        <v>124</v>
      </c>
      <c r="B59" s="2" t="s">
        <v>125</v>
      </c>
      <c r="C59" s="3">
        <v>104000</v>
      </c>
      <c r="D59" s="4">
        <v>7</v>
      </c>
      <c r="E59" s="11">
        <v>54722</v>
      </c>
      <c r="F59" s="12">
        <v>0.20399999999999999</v>
      </c>
      <c r="G59" s="13">
        <v>6147</v>
      </c>
      <c r="H59" s="14">
        <v>7.1529999999999996</v>
      </c>
      <c r="I59" s="15">
        <v>78509</v>
      </c>
      <c r="J59" s="9">
        <f t="shared" si="0"/>
        <v>48575</v>
      </c>
      <c r="K59" s="16">
        <v>77980.3</v>
      </c>
      <c r="L59" s="31">
        <f t="shared" si="1"/>
        <v>45450.166112956809</v>
      </c>
      <c r="M59" s="28">
        <f t="shared" si="2"/>
        <v>753.9555991659513</v>
      </c>
      <c r="N59" s="27">
        <f t="shared" si="3"/>
        <v>44696.210513790858</v>
      </c>
      <c r="O59">
        <f t="shared" si="4"/>
        <v>63</v>
      </c>
      <c r="P59">
        <f t="shared" si="5"/>
        <v>10400</v>
      </c>
      <c r="Q59" s="41">
        <f t="shared" si="6"/>
        <v>468</v>
      </c>
      <c r="R59" s="27">
        <f t="shared" si="7"/>
        <v>57723.628691983125</v>
      </c>
      <c r="S59" s="42">
        <f t="shared" si="8"/>
        <v>93600</v>
      </c>
    </row>
    <row r="60" spans="1:19" x14ac:dyDescent="0.2">
      <c r="A60" s="1" t="s">
        <v>126</v>
      </c>
      <c r="B60" s="2" t="s">
        <v>127</v>
      </c>
      <c r="C60" s="3">
        <v>11768</v>
      </c>
      <c r="D60" s="4">
        <v>5</v>
      </c>
      <c r="E60" s="11">
        <v>54436</v>
      </c>
      <c r="F60" s="12">
        <v>0.14599999999999999</v>
      </c>
      <c r="G60" s="13">
        <v>1694</v>
      </c>
      <c r="H60" s="14">
        <v>0.77600000000000002</v>
      </c>
      <c r="I60" s="15">
        <v>88246</v>
      </c>
      <c r="J60" s="9">
        <f t="shared" si="0"/>
        <v>52742</v>
      </c>
      <c r="K60" s="16">
        <v>40260</v>
      </c>
      <c r="L60" s="31">
        <f t="shared" si="1"/>
        <v>47500.872600349045</v>
      </c>
      <c r="M60" s="28">
        <f t="shared" si="2"/>
        <v>953.82882882882882</v>
      </c>
      <c r="N60" s="27">
        <f t="shared" si="3"/>
        <v>46547.043771520213</v>
      </c>
      <c r="O60">
        <f t="shared" si="4"/>
        <v>62</v>
      </c>
      <c r="P60">
        <f t="shared" si="5"/>
        <v>1176.8</v>
      </c>
      <c r="Q60" s="41">
        <f t="shared" si="6"/>
        <v>52.956000000000003</v>
      </c>
      <c r="R60" s="27">
        <f t="shared" si="7"/>
        <v>57421.940928270044</v>
      </c>
      <c r="S60" s="42">
        <f t="shared" si="8"/>
        <v>10591.2</v>
      </c>
    </row>
    <row r="61" spans="1:19" x14ac:dyDescent="0.2">
      <c r="A61" s="1" t="s">
        <v>128</v>
      </c>
      <c r="B61" s="2" t="s">
        <v>129</v>
      </c>
      <c r="C61" s="3">
        <v>105000</v>
      </c>
      <c r="D61" s="4">
        <v>-1</v>
      </c>
      <c r="E61" s="11">
        <v>53762</v>
      </c>
      <c r="F61" s="12">
        <v>5.2999999999999999E-2</v>
      </c>
      <c r="G61" s="13">
        <v>5046</v>
      </c>
      <c r="H61" s="14">
        <v>1.52</v>
      </c>
      <c r="I61" s="15">
        <v>44876</v>
      </c>
      <c r="J61" s="9">
        <f t="shared" si="0"/>
        <v>48716</v>
      </c>
      <c r="K61" s="16">
        <v>84887.6</v>
      </c>
      <c r="L61" s="31">
        <f t="shared" si="1"/>
        <v>51056.030389363725</v>
      </c>
      <c r="M61" s="28">
        <f t="shared" si="2"/>
        <v>2002.3809523809523</v>
      </c>
      <c r="N61" s="27">
        <f t="shared" si="3"/>
        <v>49053.649436982771</v>
      </c>
      <c r="O61">
        <f t="shared" si="4"/>
        <v>57</v>
      </c>
      <c r="P61">
        <f t="shared" si="5"/>
        <v>10500</v>
      </c>
      <c r="Q61" s="41">
        <f t="shared" si="6"/>
        <v>472.5</v>
      </c>
      <c r="R61" s="27">
        <f t="shared" si="7"/>
        <v>56710.970464135025</v>
      </c>
      <c r="S61" s="42">
        <f t="shared" si="8"/>
        <v>94500</v>
      </c>
    </row>
    <row r="62" spans="1:19" x14ac:dyDescent="0.2">
      <c r="A62" s="1" t="s">
        <v>130</v>
      </c>
      <c r="B62" s="2" t="s">
        <v>131</v>
      </c>
      <c r="C62" s="3">
        <v>92400</v>
      </c>
      <c r="D62" s="4">
        <v>-4</v>
      </c>
      <c r="E62" s="11">
        <v>53647</v>
      </c>
      <c r="F62" s="12">
        <v>2.1000000000000001E-2</v>
      </c>
      <c r="G62" s="13">
        <v>11153</v>
      </c>
      <c r="H62" s="14">
        <v>-0.47699999999999998</v>
      </c>
      <c r="I62" s="15">
        <v>159422</v>
      </c>
      <c r="J62" s="9">
        <f t="shared" si="0"/>
        <v>42494</v>
      </c>
      <c r="K62" s="16">
        <v>235785.1</v>
      </c>
      <c r="L62" s="31">
        <f t="shared" si="1"/>
        <v>52543.584720861902</v>
      </c>
      <c r="M62" s="28">
        <f t="shared" si="2"/>
        <v>21325.047801147226</v>
      </c>
      <c r="N62" s="27">
        <f t="shared" si="3"/>
        <v>31218.536919714676</v>
      </c>
      <c r="O62">
        <f t="shared" si="4"/>
        <v>55</v>
      </c>
      <c r="P62">
        <f t="shared" si="5"/>
        <v>9240</v>
      </c>
      <c r="Q62" s="41">
        <f t="shared" si="6"/>
        <v>415.8</v>
      </c>
      <c r="R62" s="27">
        <f t="shared" si="7"/>
        <v>56589.662447257389</v>
      </c>
      <c r="S62" s="42">
        <f t="shared" si="8"/>
        <v>83160</v>
      </c>
    </row>
    <row r="63" spans="1:19" x14ac:dyDescent="0.2">
      <c r="A63" s="1" t="s">
        <v>132</v>
      </c>
      <c r="B63" s="2" t="s">
        <v>133</v>
      </c>
      <c r="C63" s="3">
        <v>36600</v>
      </c>
      <c r="D63" s="4">
        <v>8</v>
      </c>
      <c r="E63" s="11">
        <v>52528</v>
      </c>
      <c r="F63" s="12">
        <v>0.24299999999999999</v>
      </c>
      <c r="G63" s="13">
        <v>10459</v>
      </c>
      <c r="H63" s="14">
        <v>1.44</v>
      </c>
      <c r="I63" s="15">
        <v>931796</v>
      </c>
      <c r="J63" s="9">
        <f t="shared" si="0"/>
        <v>42069</v>
      </c>
      <c r="K63" s="16">
        <v>70414.899999999994</v>
      </c>
      <c r="L63" s="31">
        <f t="shared" si="1"/>
        <v>42259.050683829446</v>
      </c>
      <c r="M63" s="28">
        <f t="shared" si="2"/>
        <v>4286.4754098360654</v>
      </c>
      <c r="N63" s="27">
        <f t="shared" si="3"/>
        <v>37972.575273993381</v>
      </c>
      <c r="O63">
        <f t="shared" si="4"/>
        <v>68</v>
      </c>
      <c r="P63">
        <f t="shared" si="5"/>
        <v>3660</v>
      </c>
      <c r="Q63" s="41">
        <f t="shared" si="6"/>
        <v>164.7</v>
      </c>
      <c r="R63" s="27">
        <f t="shared" si="7"/>
        <v>55409.282700421943</v>
      </c>
      <c r="S63" s="42">
        <f t="shared" si="8"/>
        <v>32940</v>
      </c>
    </row>
    <row r="64" spans="1:19" x14ac:dyDescent="0.2">
      <c r="A64" s="1" t="s">
        <v>134</v>
      </c>
      <c r="B64" s="2" t="s">
        <v>135</v>
      </c>
      <c r="C64" s="3">
        <v>60348</v>
      </c>
      <c r="D64" s="4">
        <v>4</v>
      </c>
      <c r="E64" s="11">
        <v>50193</v>
      </c>
      <c r="F64" s="12">
        <v>0.15</v>
      </c>
      <c r="G64" s="13">
        <v>8748</v>
      </c>
      <c r="H64" s="14">
        <v>0.432</v>
      </c>
      <c r="I64" s="15">
        <v>853531</v>
      </c>
      <c r="J64" s="9">
        <f t="shared" si="0"/>
        <v>41445</v>
      </c>
      <c r="K64" s="16">
        <v>72110.8</v>
      </c>
      <c r="L64" s="31">
        <f t="shared" si="1"/>
        <v>43646.086956521744</v>
      </c>
      <c r="M64" s="28">
        <f t="shared" si="2"/>
        <v>6108.9385474860337</v>
      </c>
      <c r="N64" s="27">
        <f t="shared" si="3"/>
        <v>37537.148409035712</v>
      </c>
      <c r="O64">
        <f t="shared" si="4"/>
        <v>65</v>
      </c>
      <c r="P64">
        <f t="shared" si="5"/>
        <v>6034.8</v>
      </c>
      <c r="Q64" s="41">
        <f t="shared" si="6"/>
        <v>271.56599999999997</v>
      </c>
      <c r="R64" s="27">
        <f t="shared" si="7"/>
        <v>52946.202531645569</v>
      </c>
      <c r="S64" s="42">
        <f t="shared" si="8"/>
        <v>54313.2</v>
      </c>
    </row>
    <row r="65" spans="1:19" x14ac:dyDescent="0.2">
      <c r="A65" s="1" t="s">
        <v>136</v>
      </c>
      <c r="B65" s="2" t="s">
        <v>137</v>
      </c>
      <c r="C65" s="3">
        <v>74200</v>
      </c>
      <c r="D65" s="4">
        <v>-2</v>
      </c>
      <c r="E65" s="11">
        <v>49330</v>
      </c>
      <c r="F65" s="12">
        <v>2.7999999999999997E-2</v>
      </c>
      <c r="G65" s="13">
        <v>110</v>
      </c>
      <c r="H65" s="14">
        <v>-0.98899999999999999</v>
      </c>
      <c r="I65" s="15">
        <v>108784</v>
      </c>
      <c r="J65" s="9">
        <f t="shared" si="0"/>
        <v>49220</v>
      </c>
      <c r="K65" s="16">
        <v>237665.5</v>
      </c>
      <c r="L65" s="31">
        <f t="shared" si="1"/>
        <v>47986.381322957197</v>
      </c>
      <c r="M65" s="28">
        <f t="shared" si="2"/>
        <v>9999.9999999999909</v>
      </c>
      <c r="N65" s="27">
        <f t="shared" si="3"/>
        <v>37986.381322957204</v>
      </c>
      <c r="O65">
        <f t="shared" si="4"/>
        <v>60</v>
      </c>
      <c r="P65">
        <f t="shared" si="5"/>
        <v>7420</v>
      </c>
      <c r="Q65" s="41">
        <f t="shared" si="6"/>
        <v>333.9</v>
      </c>
      <c r="R65" s="27">
        <f t="shared" si="7"/>
        <v>52035.864978902959</v>
      </c>
      <c r="S65" s="42">
        <f t="shared" si="8"/>
        <v>66780</v>
      </c>
    </row>
    <row r="66" spans="1:19" x14ac:dyDescent="0.2">
      <c r="A66" s="1" t="s">
        <v>138</v>
      </c>
      <c r="B66" s="2" t="s">
        <v>139</v>
      </c>
      <c r="C66" s="3">
        <v>73800</v>
      </c>
      <c r="D66" s="4">
        <v>8</v>
      </c>
      <c r="E66" s="11">
        <v>48650</v>
      </c>
      <c r="F66" s="12">
        <v>0.16899999999999998</v>
      </c>
      <c r="G66" s="13">
        <v>2637</v>
      </c>
      <c r="H66" s="14">
        <v>0.17899999999999999</v>
      </c>
      <c r="I66" s="15">
        <v>153226</v>
      </c>
      <c r="J66" s="9">
        <f t="shared" si="0"/>
        <v>46013</v>
      </c>
      <c r="K66" s="16">
        <v>61058.9</v>
      </c>
      <c r="L66" s="31">
        <f t="shared" si="1"/>
        <v>41616.766467065863</v>
      </c>
      <c r="M66" s="28">
        <f t="shared" si="2"/>
        <v>2236.6412213740459</v>
      </c>
      <c r="N66" s="27">
        <f t="shared" si="3"/>
        <v>39380.125245691816</v>
      </c>
      <c r="O66">
        <f t="shared" si="4"/>
        <v>71</v>
      </c>
      <c r="P66">
        <f t="shared" si="5"/>
        <v>7380</v>
      </c>
      <c r="Q66" s="41">
        <f t="shared" si="6"/>
        <v>332.1</v>
      </c>
      <c r="R66" s="27">
        <f t="shared" si="7"/>
        <v>51318.565400843887</v>
      </c>
      <c r="S66" s="42">
        <f t="shared" si="8"/>
        <v>66420</v>
      </c>
    </row>
    <row r="67" spans="1:19" x14ac:dyDescent="0.2">
      <c r="A67" s="1" t="s">
        <v>140</v>
      </c>
      <c r="B67" s="2" t="s">
        <v>141</v>
      </c>
      <c r="C67" s="3">
        <v>49600</v>
      </c>
      <c r="D67" s="4">
        <v>-6</v>
      </c>
      <c r="E67" s="11">
        <v>47389</v>
      </c>
      <c r="F67" s="12">
        <v>-4.2999999999999997E-2</v>
      </c>
      <c r="G67" s="13">
        <v>-6</v>
      </c>
      <c r="H67" s="14" t="s">
        <v>1014</v>
      </c>
      <c r="I67" s="15">
        <v>491984</v>
      </c>
      <c r="J67" s="9">
        <f t="shared" ref="J67:J130" si="9">E67-G67</f>
        <v>47395</v>
      </c>
      <c r="K67" s="16">
        <v>37440.1</v>
      </c>
      <c r="L67" s="31">
        <f t="shared" ref="L67:L130" si="10">E67/(1+F67)</f>
        <v>49518.286311389762</v>
      </c>
      <c r="M67" s="28" t="e">
        <f t="shared" ref="M67:M130" si="11">G67/(1+H67)</f>
        <v>#VALUE!</v>
      </c>
      <c r="N67" s="27" t="e">
        <f t="shared" ref="N67:N130" si="12">L67-M67</f>
        <v>#VALUE!</v>
      </c>
      <c r="O67">
        <f t="shared" ref="O67:O130" si="13">_xlfn.RANK.EQ(L67, L$2:L$501,0)</f>
        <v>58</v>
      </c>
      <c r="P67">
        <f t="shared" ref="P67:P130" si="14">C67*0.1</f>
        <v>4960</v>
      </c>
      <c r="Q67" s="41">
        <f t="shared" ref="Q67:Q130" si="15">(P67*45)/1000</f>
        <v>223.2</v>
      </c>
      <c r="R67" s="27">
        <f t="shared" ref="R67:R130" si="16">E67/(1-5.2%)</f>
        <v>49988.396624472574</v>
      </c>
      <c r="S67" s="42">
        <f t="shared" ref="S67:S130" si="17">C67-P67</f>
        <v>44640</v>
      </c>
    </row>
    <row r="68" spans="1:19" x14ac:dyDescent="0.2">
      <c r="A68" s="1" t="s">
        <v>142</v>
      </c>
      <c r="B68" s="2" t="s">
        <v>143</v>
      </c>
      <c r="C68" s="3">
        <v>229000</v>
      </c>
      <c r="D68" s="4">
        <v>-4</v>
      </c>
      <c r="E68" s="11">
        <v>46677</v>
      </c>
      <c r="F68" s="12">
        <v>-0.02</v>
      </c>
      <c r="G68" s="13">
        <v>3787</v>
      </c>
      <c r="H68" s="14">
        <v>0.70899999999999996</v>
      </c>
      <c r="I68" s="15">
        <v>39207</v>
      </c>
      <c r="J68" s="9">
        <f t="shared" si="9"/>
        <v>42890</v>
      </c>
      <c r="K68" s="16">
        <v>44787</v>
      </c>
      <c r="L68" s="31">
        <f t="shared" si="10"/>
        <v>47629.591836734697</v>
      </c>
      <c r="M68" s="28">
        <f t="shared" si="11"/>
        <v>2215.9157401989469</v>
      </c>
      <c r="N68" s="27">
        <f t="shared" si="12"/>
        <v>45413.676096535753</v>
      </c>
      <c r="O68">
        <f t="shared" si="13"/>
        <v>61</v>
      </c>
      <c r="P68">
        <f t="shared" si="14"/>
        <v>22900</v>
      </c>
      <c r="Q68" s="41">
        <f t="shared" si="15"/>
        <v>1030.5</v>
      </c>
      <c r="R68" s="27">
        <f t="shared" si="16"/>
        <v>49237.3417721519</v>
      </c>
      <c r="S68" s="42">
        <f t="shared" si="17"/>
        <v>206100</v>
      </c>
    </row>
    <row r="69" spans="1:19" x14ac:dyDescent="0.2">
      <c r="A69" s="1" t="s">
        <v>144</v>
      </c>
      <c r="B69" s="2" t="s">
        <v>145</v>
      </c>
      <c r="C69" s="3">
        <v>128900</v>
      </c>
      <c r="D69" s="4">
        <v>3</v>
      </c>
      <c r="E69" s="11">
        <v>44541</v>
      </c>
      <c r="F69" s="12">
        <v>5.5E-2</v>
      </c>
      <c r="G69" s="13">
        <v>1412</v>
      </c>
      <c r="H69" s="14">
        <v>-0.26400000000000001</v>
      </c>
      <c r="I69" s="15">
        <v>60580</v>
      </c>
      <c r="J69" s="9">
        <f t="shared" si="9"/>
        <v>43129</v>
      </c>
      <c r="K69" s="16">
        <v>14262</v>
      </c>
      <c r="L69" s="31">
        <f t="shared" si="10"/>
        <v>42218.957345971568</v>
      </c>
      <c r="M69" s="28">
        <f t="shared" si="11"/>
        <v>1918.4782608695652</v>
      </c>
      <c r="N69" s="27">
        <f t="shared" si="12"/>
        <v>40300.479085102001</v>
      </c>
      <c r="O69">
        <f t="shared" si="13"/>
        <v>69</v>
      </c>
      <c r="P69">
        <f t="shared" si="14"/>
        <v>12890</v>
      </c>
      <c r="Q69" s="41">
        <f t="shared" si="15"/>
        <v>580.04999999999995</v>
      </c>
      <c r="R69" s="27">
        <f t="shared" si="16"/>
        <v>46984.177215189877</v>
      </c>
      <c r="S69" s="42">
        <f t="shared" si="17"/>
        <v>116010</v>
      </c>
    </row>
    <row r="70" spans="1:19" x14ac:dyDescent="0.2">
      <c r="A70" s="1" t="s">
        <v>146</v>
      </c>
      <c r="B70" s="2" t="s">
        <v>147</v>
      </c>
      <c r="C70" s="3">
        <v>88680</v>
      </c>
      <c r="D70" s="4">
        <v>6</v>
      </c>
      <c r="E70" s="11">
        <v>44438</v>
      </c>
      <c r="F70" s="12">
        <v>7.6999999999999999E-2</v>
      </c>
      <c r="G70" s="13">
        <v>3935</v>
      </c>
      <c r="H70" s="14">
        <v>0.1</v>
      </c>
      <c r="I70" s="15">
        <v>60266</v>
      </c>
      <c r="J70" s="9">
        <f t="shared" si="9"/>
        <v>40503</v>
      </c>
      <c r="K70" s="16">
        <v>35067.800000000003</v>
      </c>
      <c r="L70" s="31">
        <f t="shared" si="10"/>
        <v>41260.909935004645</v>
      </c>
      <c r="M70" s="28">
        <f t="shared" si="11"/>
        <v>3577.272727272727</v>
      </c>
      <c r="N70" s="27">
        <f t="shared" si="12"/>
        <v>37683.637207731917</v>
      </c>
      <c r="O70">
        <f t="shared" si="13"/>
        <v>73</v>
      </c>
      <c r="P70">
        <f t="shared" si="14"/>
        <v>8868</v>
      </c>
      <c r="Q70" s="41">
        <f t="shared" si="15"/>
        <v>399.06</v>
      </c>
      <c r="R70" s="27">
        <f t="shared" si="16"/>
        <v>46875.527426160341</v>
      </c>
      <c r="S70" s="42">
        <f t="shared" si="17"/>
        <v>79812</v>
      </c>
    </row>
    <row r="71" spans="1:19" x14ac:dyDescent="0.2">
      <c r="A71" s="1" t="s">
        <v>148</v>
      </c>
      <c r="B71" s="2" t="s">
        <v>149</v>
      </c>
      <c r="C71" s="3">
        <v>98000</v>
      </c>
      <c r="D71" s="4">
        <v>4</v>
      </c>
      <c r="E71" s="11">
        <v>43634</v>
      </c>
      <c r="F71" s="12">
        <v>4.9000000000000002E-2</v>
      </c>
      <c r="G71" s="13">
        <v>1230</v>
      </c>
      <c r="H71" s="14">
        <v>-0.876</v>
      </c>
      <c r="I71" s="15">
        <v>146130</v>
      </c>
      <c r="J71" s="9">
        <f t="shared" si="9"/>
        <v>42404</v>
      </c>
      <c r="K71" s="16">
        <v>85923.4</v>
      </c>
      <c r="L71" s="31">
        <f t="shared" si="10"/>
        <v>41595.805529075311</v>
      </c>
      <c r="M71" s="28">
        <f t="shared" si="11"/>
        <v>9919.354838709678</v>
      </c>
      <c r="N71" s="27">
        <f t="shared" si="12"/>
        <v>31676.450690365633</v>
      </c>
      <c r="O71">
        <f t="shared" si="13"/>
        <v>72</v>
      </c>
      <c r="P71">
        <f t="shared" si="14"/>
        <v>9800</v>
      </c>
      <c r="Q71" s="41">
        <f t="shared" si="15"/>
        <v>441</v>
      </c>
      <c r="R71" s="27">
        <f t="shared" si="16"/>
        <v>46027.426160337556</v>
      </c>
      <c r="S71" s="42">
        <f t="shared" si="17"/>
        <v>88200</v>
      </c>
    </row>
    <row r="72" spans="1:19" x14ac:dyDescent="0.2">
      <c r="A72" s="1" t="s">
        <v>150</v>
      </c>
      <c r="B72" s="2" t="s">
        <v>151</v>
      </c>
      <c r="C72" s="3">
        <v>11388</v>
      </c>
      <c r="D72" s="4">
        <v>-2</v>
      </c>
      <c r="E72" s="11">
        <v>43425.3</v>
      </c>
      <c r="F72" s="12">
        <v>2.7000000000000003E-2</v>
      </c>
      <c r="G72" s="13">
        <v>880</v>
      </c>
      <c r="H72" s="14">
        <v>-0.52900000000000003</v>
      </c>
      <c r="I72" s="15">
        <v>311449.3</v>
      </c>
      <c r="J72" s="9">
        <f t="shared" si="9"/>
        <v>42545.3</v>
      </c>
      <c r="K72" s="16" t="s">
        <v>1014</v>
      </c>
      <c r="L72" s="31">
        <f t="shared" si="10"/>
        <v>42283.64167478092</v>
      </c>
      <c r="M72" s="28">
        <f t="shared" si="11"/>
        <v>1868.3651804670915</v>
      </c>
      <c r="N72" s="27">
        <f t="shared" si="12"/>
        <v>40415.276494313832</v>
      </c>
      <c r="O72">
        <f t="shared" si="13"/>
        <v>67</v>
      </c>
      <c r="P72">
        <f t="shared" si="14"/>
        <v>1138.8</v>
      </c>
      <c r="Q72" s="41">
        <f t="shared" si="15"/>
        <v>51.246000000000002</v>
      </c>
      <c r="R72" s="27">
        <f t="shared" si="16"/>
        <v>45807.278481012661</v>
      </c>
      <c r="S72" s="42">
        <f t="shared" si="17"/>
        <v>10249.200000000001</v>
      </c>
    </row>
    <row r="73" spans="1:19" x14ac:dyDescent="0.2">
      <c r="A73" s="1" t="s">
        <v>152</v>
      </c>
      <c r="B73" s="2" t="s">
        <v>153</v>
      </c>
      <c r="C73" s="3">
        <v>59000</v>
      </c>
      <c r="D73" s="4">
        <v>14</v>
      </c>
      <c r="E73" s="11">
        <v>43281</v>
      </c>
      <c r="F73" s="12">
        <v>0.21600000000000003</v>
      </c>
      <c r="G73" s="13">
        <v>6921</v>
      </c>
      <c r="H73" s="14">
        <v>1.53</v>
      </c>
      <c r="I73" s="15">
        <v>188602</v>
      </c>
      <c r="J73" s="9">
        <f t="shared" si="9"/>
        <v>36360</v>
      </c>
      <c r="K73" s="16">
        <v>91675.1</v>
      </c>
      <c r="L73" s="31">
        <f t="shared" si="10"/>
        <v>35592.927631578947</v>
      </c>
      <c r="M73" s="28">
        <f t="shared" si="11"/>
        <v>2735.573122529644</v>
      </c>
      <c r="N73" s="27">
        <f t="shared" si="12"/>
        <v>32857.354509049299</v>
      </c>
      <c r="O73">
        <f t="shared" si="13"/>
        <v>84</v>
      </c>
      <c r="P73">
        <f t="shared" si="14"/>
        <v>5900</v>
      </c>
      <c r="Q73" s="41">
        <f t="shared" si="15"/>
        <v>265.5</v>
      </c>
      <c r="R73" s="27">
        <f t="shared" si="16"/>
        <v>45655.063291139246</v>
      </c>
      <c r="S73" s="42">
        <f t="shared" si="17"/>
        <v>53100</v>
      </c>
    </row>
    <row r="74" spans="1:19" x14ac:dyDescent="0.2">
      <c r="A74" s="1" t="s">
        <v>154</v>
      </c>
      <c r="B74" s="2" t="s">
        <v>155</v>
      </c>
      <c r="C74" s="3">
        <v>30472</v>
      </c>
      <c r="D74" s="4">
        <v>-7</v>
      </c>
      <c r="E74" s="11">
        <v>43270</v>
      </c>
      <c r="F74" s="12">
        <v>-1.4999999999999999E-2</v>
      </c>
      <c r="G74" s="13">
        <v>512.6</v>
      </c>
      <c r="H74" s="14">
        <v>1.079</v>
      </c>
      <c r="I74" s="15">
        <v>214141.9</v>
      </c>
      <c r="J74" s="9">
        <f t="shared" si="9"/>
        <v>42757.4</v>
      </c>
      <c r="K74" s="16" t="s">
        <v>1014</v>
      </c>
      <c r="L74" s="31">
        <f t="shared" si="10"/>
        <v>43928.934010152283</v>
      </c>
      <c r="M74" s="28">
        <f t="shared" si="11"/>
        <v>246.56084656084661</v>
      </c>
      <c r="N74" s="27">
        <f t="shared" si="12"/>
        <v>43682.373163591437</v>
      </c>
      <c r="O74">
        <f t="shared" si="13"/>
        <v>64</v>
      </c>
      <c r="P74">
        <f t="shared" si="14"/>
        <v>3047.2000000000003</v>
      </c>
      <c r="Q74" s="41">
        <f t="shared" si="15"/>
        <v>137.124</v>
      </c>
      <c r="R74" s="27">
        <f t="shared" si="16"/>
        <v>45643.45991561182</v>
      </c>
      <c r="S74" s="42">
        <f t="shared" si="17"/>
        <v>27424.799999999999</v>
      </c>
    </row>
    <row r="75" spans="1:19" x14ac:dyDescent="0.2">
      <c r="A75" s="1" t="s">
        <v>156</v>
      </c>
      <c r="B75" s="2" t="s">
        <v>157</v>
      </c>
      <c r="C75" s="3">
        <v>125000</v>
      </c>
      <c r="D75" s="4">
        <v>-2</v>
      </c>
      <c r="E75" s="11">
        <v>42879</v>
      </c>
      <c r="F75" s="12">
        <v>1.7000000000000001E-2</v>
      </c>
      <c r="G75" s="13">
        <v>1464</v>
      </c>
      <c r="H75" s="14">
        <v>0.46400000000000002</v>
      </c>
      <c r="I75" s="15">
        <v>12901</v>
      </c>
      <c r="J75" s="9">
        <f t="shared" si="9"/>
        <v>41415</v>
      </c>
      <c r="K75" s="16">
        <v>19030.2</v>
      </c>
      <c r="L75" s="31">
        <f t="shared" si="10"/>
        <v>42162.241887905606</v>
      </c>
      <c r="M75" s="28">
        <f t="shared" si="11"/>
        <v>1000</v>
      </c>
      <c r="N75" s="27">
        <f t="shared" si="12"/>
        <v>41162.241887905606</v>
      </c>
      <c r="O75">
        <f t="shared" si="13"/>
        <v>70</v>
      </c>
      <c r="P75">
        <f t="shared" si="14"/>
        <v>12500</v>
      </c>
      <c r="Q75" s="41">
        <f t="shared" si="15"/>
        <v>562.5</v>
      </c>
      <c r="R75" s="27">
        <f t="shared" si="16"/>
        <v>45231.012658227854</v>
      </c>
      <c r="S75" s="42">
        <f t="shared" si="17"/>
        <v>112500</v>
      </c>
    </row>
    <row r="76" spans="1:19" x14ac:dyDescent="0.2">
      <c r="A76" s="1" t="s">
        <v>158</v>
      </c>
      <c r="B76" s="2" t="s">
        <v>159</v>
      </c>
      <c r="C76" s="3">
        <v>50000</v>
      </c>
      <c r="D76" s="4">
        <v>-7</v>
      </c>
      <c r="E76" s="11">
        <v>42685</v>
      </c>
      <c r="F76" s="12">
        <v>0</v>
      </c>
      <c r="G76" s="13">
        <v>2160</v>
      </c>
      <c r="H76" s="14">
        <v>126.059</v>
      </c>
      <c r="I76" s="15">
        <v>125989</v>
      </c>
      <c r="J76" s="9">
        <f t="shared" si="9"/>
        <v>40525</v>
      </c>
      <c r="K76" s="16" t="s">
        <v>1014</v>
      </c>
      <c r="L76" s="31">
        <f t="shared" si="10"/>
        <v>42685</v>
      </c>
      <c r="M76" s="28">
        <f t="shared" si="11"/>
        <v>16.999976388921681</v>
      </c>
      <c r="N76" s="27">
        <f t="shared" si="12"/>
        <v>42668.000023611079</v>
      </c>
      <c r="O76">
        <f t="shared" si="13"/>
        <v>66</v>
      </c>
      <c r="P76">
        <f t="shared" si="14"/>
        <v>5000</v>
      </c>
      <c r="Q76" s="41">
        <f t="shared" si="15"/>
        <v>225</v>
      </c>
      <c r="R76" s="27">
        <f t="shared" si="16"/>
        <v>45026.371308016882</v>
      </c>
      <c r="S76" s="42">
        <f t="shared" si="17"/>
        <v>45000</v>
      </c>
    </row>
    <row r="77" spans="1:19" x14ac:dyDescent="0.2">
      <c r="A77" s="1" t="s">
        <v>160</v>
      </c>
      <c r="B77" s="2" t="s">
        <v>161</v>
      </c>
      <c r="C77" s="3">
        <v>69000</v>
      </c>
      <c r="D77" s="4">
        <v>2</v>
      </c>
      <c r="E77" s="11">
        <v>42294</v>
      </c>
      <c r="F77" s="12">
        <v>5.4000000000000006E-2</v>
      </c>
      <c r="G77" s="13">
        <v>6220</v>
      </c>
      <c r="H77" s="14">
        <v>1.5980000000000001</v>
      </c>
      <c r="I77" s="15">
        <v>82637</v>
      </c>
      <c r="J77" s="9">
        <f t="shared" si="9"/>
        <v>36074</v>
      </c>
      <c r="K77" s="16">
        <v>214680.1</v>
      </c>
      <c r="L77" s="31">
        <f t="shared" si="10"/>
        <v>40127.134724857686</v>
      </c>
      <c r="M77" s="28">
        <f t="shared" si="11"/>
        <v>2394.1493456505004</v>
      </c>
      <c r="N77" s="27">
        <f t="shared" si="12"/>
        <v>37732.985379207188</v>
      </c>
      <c r="O77">
        <f t="shared" si="13"/>
        <v>76</v>
      </c>
      <c r="P77">
        <f t="shared" si="14"/>
        <v>6900</v>
      </c>
      <c r="Q77" s="41">
        <f t="shared" si="15"/>
        <v>310.5</v>
      </c>
      <c r="R77" s="27">
        <f t="shared" si="16"/>
        <v>44613.924050632915</v>
      </c>
      <c r="S77" s="42">
        <f t="shared" si="17"/>
        <v>62100</v>
      </c>
    </row>
    <row r="78" spans="1:19" x14ac:dyDescent="0.2">
      <c r="A78" s="1" t="s">
        <v>162</v>
      </c>
      <c r="B78" s="2" t="s">
        <v>163</v>
      </c>
      <c r="C78" s="3">
        <v>114000</v>
      </c>
      <c r="D78" s="4" t="s">
        <v>1014</v>
      </c>
      <c r="E78" s="11">
        <v>41802</v>
      </c>
      <c r="F78" s="12">
        <v>3.1E-2</v>
      </c>
      <c r="G78" s="13">
        <v>6765</v>
      </c>
      <c r="H78" s="14">
        <v>3.0880000000000001</v>
      </c>
      <c r="I78" s="15">
        <v>57773</v>
      </c>
      <c r="J78" s="9">
        <f t="shared" si="9"/>
        <v>35037</v>
      </c>
      <c r="K78" s="16">
        <v>115752.5</v>
      </c>
      <c r="L78" s="31">
        <f t="shared" si="10"/>
        <v>40545.101842871001</v>
      </c>
      <c r="M78" s="28">
        <f t="shared" si="11"/>
        <v>1654.8434442270059</v>
      </c>
      <c r="N78" s="27">
        <f t="shared" si="12"/>
        <v>38890.258398643993</v>
      </c>
      <c r="O78">
        <f t="shared" si="13"/>
        <v>75</v>
      </c>
      <c r="P78">
        <f t="shared" si="14"/>
        <v>11400</v>
      </c>
      <c r="Q78" s="41">
        <f t="shared" si="15"/>
        <v>513</v>
      </c>
      <c r="R78" s="27">
        <f t="shared" si="16"/>
        <v>44094.936708860761</v>
      </c>
      <c r="S78" s="42">
        <f t="shared" si="17"/>
        <v>102600</v>
      </c>
    </row>
    <row r="79" spans="1:19" x14ac:dyDescent="0.2">
      <c r="A79" s="1" t="s">
        <v>164</v>
      </c>
      <c r="B79" s="2" t="s">
        <v>165</v>
      </c>
      <c r="C79" s="3">
        <v>92000</v>
      </c>
      <c r="D79" s="4">
        <v>3</v>
      </c>
      <c r="E79" s="11">
        <v>41303</v>
      </c>
      <c r="F79" s="12">
        <v>9.5000000000000001E-2</v>
      </c>
      <c r="G79" s="13">
        <v>2129</v>
      </c>
      <c r="H79" s="14">
        <v>-1E-3</v>
      </c>
      <c r="I79" s="15">
        <v>44792</v>
      </c>
      <c r="J79" s="9">
        <f t="shared" si="9"/>
        <v>39174</v>
      </c>
      <c r="K79" s="16">
        <v>21279.5</v>
      </c>
      <c r="L79" s="31">
        <f t="shared" si="10"/>
        <v>37719.634703196345</v>
      </c>
      <c r="M79" s="28">
        <f t="shared" si="11"/>
        <v>2131.131131131131</v>
      </c>
      <c r="N79" s="27">
        <f t="shared" si="12"/>
        <v>35588.503572065216</v>
      </c>
      <c r="O79">
        <f t="shared" si="13"/>
        <v>79</v>
      </c>
      <c r="P79">
        <f t="shared" si="14"/>
        <v>9200</v>
      </c>
      <c r="Q79" s="41">
        <f t="shared" si="15"/>
        <v>414</v>
      </c>
      <c r="R79" s="27">
        <f t="shared" si="16"/>
        <v>43568.565400843887</v>
      </c>
      <c r="S79" s="42">
        <f t="shared" si="17"/>
        <v>82800</v>
      </c>
    </row>
    <row r="80" spans="1:19" x14ac:dyDescent="0.2">
      <c r="A80" s="1" t="s">
        <v>166</v>
      </c>
      <c r="B80" s="2" t="s">
        <v>167</v>
      </c>
      <c r="C80" s="3">
        <v>17643</v>
      </c>
      <c r="D80" s="4">
        <v>5</v>
      </c>
      <c r="E80" s="11">
        <v>41052.1</v>
      </c>
      <c r="F80" s="12">
        <v>0.14000000000000001</v>
      </c>
      <c r="G80" s="13">
        <v>1560.5</v>
      </c>
      <c r="H80" s="14">
        <v>0.48699999999999999</v>
      </c>
      <c r="I80" s="15">
        <v>568190.19999999995</v>
      </c>
      <c r="J80" s="9">
        <f t="shared" si="9"/>
        <v>39491.599999999999</v>
      </c>
      <c r="K80" s="16" t="s">
        <v>1014</v>
      </c>
      <c r="L80" s="31">
        <f t="shared" si="10"/>
        <v>36010.614035087718</v>
      </c>
      <c r="M80" s="28">
        <f t="shared" si="11"/>
        <v>1049.4283792871552</v>
      </c>
      <c r="N80" s="27">
        <f t="shared" si="12"/>
        <v>34961.18565580056</v>
      </c>
      <c r="O80">
        <f t="shared" si="13"/>
        <v>82</v>
      </c>
      <c r="P80">
        <f t="shared" si="14"/>
        <v>1764.3000000000002</v>
      </c>
      <c r="Q80" s="41">
        <f t="shared" si="15"/>
        <v>79.393500000000017</v>
      </c>
      <c r="R80" s="27">
        <f t="shared" si="16"/>
        <v>43303.902953586497</v>
      </c>
      <c r="S80" s="42">
        <f t="shared" si="17"/>
        <v>15878.7</v>
      </c>
    </row>
    <row r="81" spans="1:19" x14ac:dyDescent="0.2">
      <c r="A81" s="1" t="s">
        <v>168</v>
      </c>
      <c r="B81" s="2" t="s">
        <v>169</v>
      </c>
      <c r="C81" s="3">
        <v>121000</v>
      </c>
      <c r="D81" s="4" t="s">
        <v>1014</v>
      </c>
      <c r="E81" s="11">
        <v>40052</v>
      </c>
      <c r="F81" s="12">
        <v>4.7E-2</v>
      </c>
      <c r="G81" s="13">
        <v>3024</v>
      </c>
      <c r="H81" s="14">
        <v>0.70499999999999996</v>
      </c>
      <c r="I81" s="15">
        <v>29109</v>
      </c>
      <c r="J81" s="9">
        <f t="shared" si="9"/>
        <v>37028</v>
      </c>
      <c r="K81" s="16">
        <v>25360.5</v>
      </c>
      <c r="L81" s="31">
        <f t="shared" si="10"/>
        <v>38254.059216809939</v>
      </c>
      <c r="M81" s="28">
        <f t="shared" si="11"/>
        <v>1773.6070381231671</v>
      </c>
      <c r="N81" s="27">
        <f t="shared" si="12"/>
        <v>36480.45217868677</v>
      </c>
      <c r="O81">
        <f t="shared" si="13"/>
        <v>78</v>
      </c>
      <c r="P81">
        <f t="shared" si="14"/>
        <v>12100</v>
      </c>
      <c r="Q81" s="41">
        <f t="shared" si="15"/>
        <v>544.5</v>
      </c>
      <c r="R81" s="27">
        <f t="shared" si="16"/>
        <v>42248.945147679326</v>
      </c>
      <c r="S81" s="42">
        <f t="shared" si="17"/>
        <v>108900</v>
      </c>
    </row>
    <row r="82" spans="1:19" x14ac:dyDescent="0.2">
      <c r="A82" s="1" t="s">
        <v>170</v>
      </c>
      <c r="B82" s="2" t="s">
        <v>171</v>
      </c>
      <c r="C82" s="3">
        <v>137000</v>
      </c>
      <c r="D82" s="4">
        <v>1</v>
      </c>
      <c r="E82" s="11">
        <v>39831</v>
      </c>
      <c r="F82" s="12">
        <v>5.5999999999999994E-2</v>
      </c>
      <c r="G82" s="13">
        <v>3825</v>
      </c>
      <c r="H82" s="14">
        <v>-0.59</v>
      </c>
      <c r="I82" s="15">
        <v>137264</v>
      </c>
      <c r="J82" s="9">
        <f t="shared" si="9"/>
        <v>36006</v>
      </c>
      <c r="K82" s="16">
        <v>183562.2</v>
      </c>
      <c r="L82" s="31">
        <f t="shared" si="10"/>
        <v>37718.75</v>
      </c>
      <c r="M82" s="28">
        <f t="shared" si="11"/>
        <v>9329.2682926829257</v>
      </c>
      <c r="N82" s="27">
        <f t="shared" si="12"/>
        <v>28389.481707317074</v>
      </c>
      <c r="O82">
        <f t="shared" si="13"/>
        <v>80</v>
      </c>
      <c r="P82">
        <f t="shared" si="14"/>
        <v>13700</v>
      </c>
      <c r="Q82" s="41">
        <f t="shared" si="15"/>
        <v>616.5</v>
      </c>
      <c r="R82" s="27">
        <f t="shared" si="16"/>
        <v>42015.822784810131</v>
      </c>
      <c r="S82" s="42">
        <f t="shared" si="17"/>
        <v>123300</v>
      </c>
    </row>
    <row r="83" spans="1:19" x14ac:dyDescent="0.2">
      <c r="A83" s="1" t="s">
        <v>172</v>
      </c>
      <c r="B83" s="2" t="s">
        <v>173</v>
      </c>
      <c r="C83" s="3">
        <v>45420</v>
      </c>
      <c r="D83" s="4">
        <v>-3</v>
      </c>
      <c r="E83" s="11">
        <v>39815</v>
      </c>
      <c r="F83" s="12">
        <v>3.4000000000000002E-2</v>
      </c>
      <c r="G83" s="13">
        <v>2252</v>
      </c>
      <c r="H83" s="14">
        <v>-0.29399999999999998</v>
      </c>
      <c r="I83" s="15">
        <v>112249</v>
      </c>
      <c r="J83" s="9">
        <f t="shared" si="9"/>
        <v>37563</v>
      </c>
      <c r="K83" s="16">
        <v>31264.3</v>
      </c>
      <c r="L83" s="31">
        <f t="shared" si="10"/>
        <v>38505.802707930365</v>
      </c>
      <c r="M83" s="28">
        <f t="shared" si="11"/>
        <v>3189.8016997167142</v>
      </c>
      <c r="N83" s="27">
        <f t="shared" si="12"/>
        <v>35316.00100821365</v>
      </c>
      <c r="O83">
        <f t="shared" si="13"/>
        <v>77</v>
      </c>
      <c r="P83">
        <f t="shared" si="14"/>
        <v>4542</v>
      </c>
      <c r="Q83" s="41">
        <f t="shared" si="15"/>
        <v>204.39</v>
      </c>
      <c r="R83" s="27">
        <f t="shared" si="16"/>
        <v>41998.945147679326</v>
      </c>
      <c r="S83" s="42">
        <f t="shared" si="17"/>
        <v>40878</v>
      </c>
    </row>
    <row r="84" spans="1:19" x14ac:dyDescent="0.2">
      <c r="A84" s="1" t="s">
        <v>174</v>
      </c>
      <c r="B84" s="2" t="s">
        <v>175</v>
      </c>
      <c r="C84" s="3">
        <v>5000</v>
      </c>
      <c r="D84" s="4">
        <v>8</v>
      </c>
      <c r="E84" s="11">
        <v>39750.300000000003</v>
      </c>
      <c r="F84" s="12">
        <v>0.18</v>
      </c>
      <c r="G84" s="13">
        <v>127.7</v>
      </c>
      <c r="H84" s="14" t="s">
        <v>1014</v>
      </c>
      <c r="I84" s="15">
        <v>5676.9</v>
      </c>
      <c r="J84" s="9">
        <f t="shared" si="9"/>
        <v>39622.600000000006</v>
      </c>
      <c r="K84" s="16">
        <v>1940.6</v>
      </c>
      <c r="L84" s="31">
        <f t="shared" si="10"/>
        <v>33686.694915254244</v>
      </c>
      <c r="M84" s="28" t="e">
        <f t="shared" si="11"/>
        <v>#VALUE!</v>
      </c>
      <c r="N84" s="27" t="e">
        <f t="shared" si="12"/>
        <v>#VALUE!</v>
      </c>
      <c r="O84">
        <f t="shared" si="13"/>
        <v>88</v>
      </c>
      <c r="P84">
        <f t="shared" si="14"/>
        <v>500</v>
      </c>
      <c r="Q84" s="41">
        <f t="shared" si="15"/>
        <v>22.5</v>
      </c>
      <c r="R84" s="27">
        <f t="shared" si="16"/>
        <v>41930.696202531653</v>
      </c>
      <c r="S84" s="42">
        <f t="shared" si="17"/>
        <v>4500</v>
      </c>
    </row>
    <row r="85" spans="1:19" x14ac:dyDescent="0.2">
      <c r="A85" s="1" t="s">
        <v>176</v>
      </c>
      <c r="B85" s="2" t="s">
        <v>177</v>
      </c>
      <c r="C85" s="3">
        <v>9844</v>
      </c>
      <c r="D85" s="4">
        <v>9</v>
      </c>
      <c r="E85" s="11">
        <v>39267.199999999997</v>
      </c>
      <c r="F85" s="12">
        <v>0.17199999999999999</v>
      </c>
      <c r="G85" s="13">
        <v>397.9</v>
      </c>
      <c r="H85" s="14">
        <v>-0.224</v>
      </c>
      <c r="I85" s="15">
        <v>265812.59999999998</v>
      </c>
      <c r="J85" s="9">
        <f t="shared" si="9"/>
        <v>38869.299999999996</v>
      </c>
      <c r="K85" s="16" t="s">
        <v>1014</v>
      </c>
      <c r="L85" s="31">
        <f t="shared" si="10"/>
        <v>33504.436860068257</v>
      </c>
      <c r="M85" s="28">
        <f t="shared" si="11"/>
        <v>512.75773195876286</v>
      </c>
      <c r="N85" s="27">
        <f t="shared" si="12"/>
        <v>32991.679128109492</v>
      </c>
      <c r="O85">
        <f t="shared" si="13"/>
        <v>90</v>
      </c>
      <c r="P85">
        <f t="shared" si="14"/>
        <v>984.40000000000009</v>
      </c>
      <c r="Q85" s="41">
        <f t="shared" si="15"/>
        <v>44.298000000000009</v>
      </c>
      <c r="R85" s="27">
        <f t="shared" si="16"/>
        <v>41421.097046413503</v>
      </c>
      <c r="S85" s="42">
        <f t="shared" si="17"/>
        <v>8859.6</v>
      </c>
    </row>
    <row r="86" spans="1:19" x14ac:dyDescent="0.2">
      <c r="A86" s="1" t="s">
        <v>178</v>
      </c>
      <c r="B86" s="2" t="s">
        <v>179</v>
      </c>
      <c r="C86" s="3">
        <v>270000</v>
      </c>
      <c r="D86" s="4" t="s">
        <v>1014</v>
      </c>
      <c r="E86" s="11">
        <v>38972.9</v>
      </c>
      <c r="F86" s="12">
        <v>8.6999999999999994E-2</v>
      </c>
      <c r="G86" s="13">
        <v>3059.8</v>
      </c>
      <c r="H86" s="14">
        <v>0.17299999999999999</v>
      </c>
      <c r="I86" s="15">
        <v>14326</v>
      </c>
      <c r="J86" s="9">
        <f t="shared" si="9"/>
        <v>35913.1</v>
      </c>
      <c r="K86" s="16">
        <v>65615.7</v>
      </c>
      <c r="L86" s="31">
        <f t="shared" si="10"/>
        <v>35853.633854645814</v>
      </c>
      <c r="M86" s="28">
        <f t="shared" si="11"/>
        <v>2608.5251491901108</v>
      </c>
      <c r="N86" s="27">
        <f t="shared" si="12"/>
        <v>33245.108705455699</v>
      </c>
      <c r="O86">
        <f t="shared" si="13"/>
        <v>83</v>
      </c>
      <c r="P86">
        <f t="shared" si="14"/>
        <v>27000</v>
      </c>
      <c r="Q86" s="41">
        <f t="shared" si="15"/>
        <v>1215</v>
      </c>
      <c r="R86" s="27">
        <f t="shared" si="16"/>
        <v>41110.654008438825</v>
      </c>
      <c r="S86" s="42">
        <f t="shared" si="17"/>
        <v>243000</v>
      </c>
    </row>
    <row r="87" spans="1:19" x14ac:dyDescent="0.2">
      <c r="A87" s="1" t="s">
        <v>180</v>
      </c>
      <c r="B87" s="2" t="s">
        <v>181</v>
      </c>
      <c r="C87" s="3">
        <v>10800</v>
      </c>
      <c r="D87" s="4">
        <v>9</v>
      </c>
      <c r="E87" s="11">
        <v>38727</v>
      </c>
      <c r="F87" s="12">
        <v>0.18899999999999997</v>
      </c>
      <c r="G87" s="13">
        <v>6257</v>
      </c>
      <c r="H87" s="14" t="s">
        <v>1014</v>
      </c>
      <c r="I87" s="15">
        <v>69980</v>
      </c>
      <c r="J87" s="9">
        <f t="shared" si="9"/>
        <v>32470</v>
      </c>
      <c r="K87" s="16">
        <v>75710.100000000006</v>
      </c>
      <c r="L87" s="31">
        <f t="shared" si="10"/>
        <v>32571.068124474346</v>
      </c>
      <c r="M87" s="28" t="e">
        <f t="shared" si="11"/>
        <v>#VALUE!</v>
      </c>
      <c r="N87" s="27" t="e">
        <f t="shared" si="12"/>
        <v>#VALUE!</v>
      </c>
      <c r="O87">
        <f t="shared" si="13"/>
        <v>92</v>
      </c>
      <c r="P87">
        <f t="shared" si="14"/>
        <v>1080</v>
      </c>
      <c r="Q87" s="41">
        <f t="shared" si="15"/>
        <v>48.6</v>
      </c>
      <c r="R87" s="27">
        <f t="shared" si="16"/>
        <v>40851.265822784815</v>
      </c>
      <c r="S87" s="42">
        <f t="shared" si="17"/>
        <v>9720</v>
      </c>
    </row>
    <row r="88" spans="1:19" x14ac:dyDescent="0.2">
      <c r="A88" s="1" t="s">
        <v>182</v>
      </c>
      <c r="B88" s="2" t="s">
        <v>183</v>
      </c>
      <c r="C88" s="3">
        <v>74413</v>
      </c>
      <c r="D88" s="4">
        <v>15</v>
      </c>
      <c r="E88" s="11">
        <v>37357.699999999997</v>
      </c>
      <c r="F88" s="12">
        <v>0.25600000000000001</v>
      </c>
      <c r="G88" s="13">
        <v>2368.4</v>
      </c>
      <c r="H88" s="14">
        <v>9.7000000000000003E-2</v>
      </c>
      <c r="I88" s="15">
        <v>70108</v>
      </c>
      <c r="J88" s="9">
        <f t="shared" si="9"/>
        <v>34989.299999999996</v>
      </c>
      <c r="K88" s="16">
        <v>50908</v>
      </c>
      <c r="L88" s="31">
        <f t="shared" si="10"/>
        <v>29743.391719745221</v>
      </c>
      <c r="M88" s="28">
        <f t="shared" si="11"/>
        <v>2158.9790337283503</v>
      </c>
      <c r="N88" s="27">
        <f t="shared" si="12"/>
        <v>27584.412686016869</v>
      </c>
      <c r="O88">
        <f t="shared" si="13"/>
        <v>98</v>
      </c>
      <c r="P88">
        <f t="shared" si="14"/>
        <v>7441.3</v>
      </c>
      <c r="Q88" s="41">
        <f t="shared" si="15"/>
        <v>334.85849999999999</v>
      </c>
      <c r="R88" s="27">
        <f t="shared" si="16"/>
        <v>39406.856540084387</v>
      </c>
      <c r="S88" s="42">
        <f t="shared" si="17"/>
        <v>66971.7</v>
      </c>
    </row>
    <row r="89" spans="1:19" x14ac:dyDescent="0.2">
      <c r="A89" s="1" t="s">
        <v>184</v>
      </c>
      <c r="B89" s="2" t="s">
        <v>185</v>
      </c>
      <c r="C89" s="3">
        <v>14000</v>
      </c>
      <c r="D89" s="4">
        <v>-5</v>
      </c>
      <c r="E89" s="11">
        <v>37239</v>
      </c>
      <c r="F89" s="12">
        <v>1.3000000000000001E-2</v>
      </c>
      <c r="G89" s="13">
        <v>340.6</v>
      </c>
      <c r="H89" s="14">
        <v>1.92</v>
      </c>
      <c r="I89" s="15">
        <v>12986.6</v>
      </c>
      <c r="J89" s="9">
        <f t="shared" si="9"/>
        <v>36898.400000000001</v>
      </c>
      <c r="K89" s="16">
        <v>3779</v>
      </c>
      <c r="L89" s="31">
        <f t="shared" si="10"/>
        <v>36761.105626850942</v>
      </c>
      <c r="M89" s="28">
        <f t="shared" si="11"/>
        <v>116.64383561643837</v>
      </c>
      <c r="N89" s="27">
        <f t="shared" si="12"/>
        <v>36644.461791234506</v>
      </c>
      <c r="O89">
        <f t="shared" si="13"/>
        <v>81</v>
      </c>
      <c r="P89">
        <f t="shared" si="14"/>
        <v>1400</v>
      </c>
      <c r="Q89" s="41">
        <f t="shared" si="15"/>
        <v>63</v>
      </c>
      <c r="R89" s="27">
        <f t="shared" si="16"/>
        <v>39281.645569620254</v>
      </c>
      <c r="S89" s="42">
        <f t="shared" si="17"/>
        <v>12600</v>
      </c>
    </row>
    <row r="90" spans="1:19" x14ac:dyDescent="0.2">
      <c r="A90" s="1" t="s">
        <v>186</v>
      </c>
      <c r="B90" s="2" t="s">
        <v>187</v>
      </c>
      <c r="C90" s="3">
        <v>7000</v>
      </c>
      <c r="D90" s="4">
        <v>16</v>
      </c>
      <c r="E90" s="11">
        <v>36534.199999999997</v>
      </c>
      <c r="F90" s="12">
        <v>0.249</v>
      </c>
      <c r="G90" s="13">
        <v>4172.3999999999996</v>
      </c>
      <c r="H90" s="14">
        <v>0.49099999999999999</v>
      </c>
      <c r="I90" s="15">
        <v>56969.8</v>
      </c>
      <c r="J90" s="9">
        <f t="shared" si="9"/>
        <v>32361.799999999996</v>
      </c>
      <c r="K90" s="16">
        <v>63579.8</v>
      </c>
      <c r="L90" s="31">
        <f t="shared" si="10"/>
        <v>29250.760608486784</v>
      </c>
      <c r="M90" s="28">
        <f t="shared" si="11"/>
        <v>2798.3903420523134</v>
      </c>
      <c r="N90" s="27">
        <f t="shared" si="12"/>
        <v>26452.370266434471</v>
      </c>
      <c r="O90">
        <f t="shared" si="13"/>
        <v>101</v>
      </c>
      <c r="P90">
        <f t="shared" si="14"/>
        <v>700</v>
      </c>
      <c r="Q90" s="41">
        <f t="shared" si="15"/>
        <v>31.5</v>
      </c>
      <c r="R90" s="27">
        <f t="shared" si="16"/>
        <v>38538.185654008441</v>
      </c>
      <c r="S90" s="42">
        <f t="shared" si="17"/>
        <v>6300</v>
      </c>
    </row>
    <row r="91" spans="1:19" x14ac:dyDescent="0.2">
      <c r="A91" s="1" t="s">
        <v>188</v>
      </c>
      <c r="B91" s="2" t="s">
        <v>189</v>
      </c>
      <c r="C91" s="3">
        <v>73100</v>
      </c>
      <c r="D91" s="4">
        <v>-1</v>
      </c>
      <c r="E91" s="11">
        <v>36397</v>
      </c>
      <c r="F91" s="12">
        <v>0.06</v>
      </c>
      <c r="G91" s="13">
        <v>1933</v>
      </c>
      <c r="H91" s="14">
        <v>-0.54400000000000004</v>
      </c>
      <c r="I91" s="15">
        <v>22536</v>
      </c>
      <c r="J91" s="9">
        <f t="shared" si="9"/>
        <v>34464</v>
      </c>
      <c r="K91" s="16">
        <v>132529.5</v>
      </c>
      <c r="L91" s="31">
        <f t="shared" si="10"/>
        <v>34336.792452830188</v>
      </c>
      <c r="M91" s="28">
        <f t="shared" si="11"/>
        <v>4239.0350877192986</v>
      </c>
      <c r="N91" s="27">
        <f t="shared" si="12"/>
        <v>30097.757365110891</v>
      </c>
      <c r="O91">
        <f t="shared" si="13"/>
        <v>87</v>
      </c>
      <c r="P91">
        <f t="shared" si="14"/>
        <v>7310</v>
      </c>
      <c r="Q91" s="41">
        <f t="shared" si="15"/>
        <v>328.95</v>
      </c>
      <c r="R91" s="27">
        <f t="shared" si="16"/>
        <v>38393.459915611813</v>
      </c>
      <c r="S91" s="42">
        <f t="shared" si="17"/>
        <v>65790</v>
      </c>
    </row>
    <row r="92" spans="1:19" x14ac:dyDescent="0.2">
      <c r="A92" s="1" t="s">
        <v>190</v>
      </c>
      <c r="B92" s="2" t="s">
        <v>191</v>
      </c>
      <c r="C92" s="3">
        <v>202000</v>
      </c>
      <c r="D92" s="4">
        <v>-3</v>
      </c>
      <c r="E92" s="11">
        <v>36395.699999999997</v>
      </c>
      <c r="F92" s="12">
        <v>4.4999999999999998E-2</v>
      </c>
      <c r="G92" s="13">
        <v>2381.1999999999998</v>
      </c>
      <c r="H92" s="14">
        <v>3.9E-2</v>
      </c>
      <c r="I92" s="15">
        <v>18982.5</v>
      </c>
      <c r="J92" s="9">
        <f t="shared" si="9"/>
        <v>34014.5</v>
      </c>
      <c r="K92" s="16" t="s">
        <v>1014</v>
      </c>
      <c r="L92" s="31">
        <f t="shared" si="10"/>
        <v>34828.42105263158</v>
      </c>
      <c r="M92" s="28">
        <f t="shared" si="11"/>
        <v>2291.8190567853703</v>
      </c>
      <c r="N92" s="27">
        <f t="shared" si="12"/>
        <v>32536.601995846209</v>
      </c>
      <c r="O92">
        <f t="shared" si="13"/>
        <v>86</v>
      </c>
      <c r="P92">
        <f t="shared" si="14"/>
        <v>20200</v>
      </c>
      <c r="Q92" s="41">
        <f t="shared" si="15"/>
        <v>909</v>
      </c>
      <c r="R92" s="27">
        <f t="shared" si="16"/>
        <v>38392.088607594938</v>
      </c>
      <c r="S92" s="42">
        <f t="shared" si="17"/>
        <v>181800</v>
      </c>
    </row>
    <row r="93" spans="1:19" x14ac:dyDescent="0.2">
      <c r="A93" s="1" t="s">
        <v>192</v>
      </c>
      <c r="B93" s="2" t="s">
        <v>193</v>
      </c>
      <c r="C93" s="3">
        <v>105600</v>
      </c>
      <c r="D93" s="4">
        <v>7</v>
      </c>
      <c r="E93" s="11">
        <v>36193</v>
      </c>
      <c r="F93" s="12">
        <v>0.16899999999999998</v>
      </c>
      <c r="G93" s="13">
        <v>3345</v>
      </c>
      <c r="H93" s="14">
        <v>0.14899999999999999</v>
      </c>
      <c r="I93" s="15">
        <v>45408</v>
      </c>
      <c r="J93" s="9">
        <f t="shared" si="9"/>
        <v>32848</v>
      </c>
      <c r="K93" s="16">
        <v>48883</v>
      </c>
      <c r="L93" s="31">
        <f t="shared" si="10"/>
        <v>30960.650128314799</v>
      </c>
      <c r="M93" s="28">
        <f t="shared" si="11"/>
        <v>2911.2271540469974</v>
      </c>
      <c r="N93" s="27">
        <f t="shared" si="12"/>
        <v>28049.4229742678</v>
      </c>
      <c r="O93">
        <f t="shared" si="13"/>
        <v>95</v>
      </c>
      <c r="P93">
        <f t="shared" si="14"/>
        <v>10560</v>
      </c>
      <c r="Q93" s="41">
        <f t="shared" si="15"/>
        <v>475.2</v>
      </c>
      <c r="R93" s="27">
        <f t="shared" si="16"/>
        <v>38178.270042194097</v>
      </c>
      <c r="S93" s="42">
        <f t="shared" si="17"/>
        <v>95040</v>
      </c>
    </row>
    <row r="94" spans="1:19" x14ac:dyDescent="0.2">
      <c r="A94" s="1" t="s">
        <v>194</v>
      </c>
      <c r="B94" s="2" t="s">
        <v>195</v>
      </c>
      <c r="C94" s="3">
        <v>33383</v>
      </c>
      <c r="D94" s="4">
        <v>-1</v>
      </c>
      <c r="E94" s="11">
        <v>35985</v>
      </c>
      <c r="F94" s="12">
        <v>7.2999999999999995E-2</v>
      </c>
      <c r="G94" s="13">
        <v>2010</v>
      </c>
      <c r="H94" s="14">
        <v>-0.46700000000000003</v>
      </c>
      <c r="I94" s="15">
        <v>119666</v>
      </c>
      <c r="J94" s="9">
        <f t="shared" si="9"/>
        <v>33975</v>
      </c>
      <c r="K94" s="16">
        <v>48623.7</v>
      </c>
      <c r="L94" s="31">
        <f t="shared" si="10"/>
        <v>33536.812674743713</v>
      </c>
      <c r="M94" s="28">
        <f t="shared" si="11"/>
        <v>3771.1069418386496</v>
      </c>
      <c r="N94" s="27">
        <f t="shared" si="12"/>
        <v>29765.705732905062</v>
      </c>
      <c r="O94">
        <f t="shared" si="13"/>
        <v>89</v>
      </c>
      <c r="P94">
        <f t="shared" si="14"/>
        <v>3338.3</v>
      </c>
      <c r="Q94" s="41">
        <f t="shared" si="15"/>
        <v>150.2235</v>
      </c>
      <c r="R94" s="27">
        <f t="shared" si="16"/>
        <v>37958.860759493669</v>
      </c>
      <c r="S94" s="42">
        <f t="shared" si="17"/>
        <v>30044.7</v>
      </c>
    </row>
    <row r="95" spans="1:19" x14ac:dyDescent="0.2">
      <c r="A95" s="1" t="s">
        <v>196</v>
      </c>
      <c r="B95" s="2" t="s">
        <v>197</v>
      </c>
      <c r="C95" s="3">
        <v>4900</v>
      </c>
      <c r="D95" s="4">
        <v>21</v>
      </c>
      <c r="E95" s="11">
        <v>34055</v>
      </c>
      <c r="F95" s="12">
        <v>0.29899999999999999</v>
      </c>
      <c r="G95" s="13">
        <v>334</v>
      </c>
      <c r="H95" s="14" t="s">
        <v>1014</v>
      </c>
      <c r="I95" s="15">
        <v>26830</v>
      </c>
      <c r="J95" s="9">
        <f t="shared" si="9"/>
        <v>33721</v>
      </c>
      <c r="K95" s="16">
        <v>3974.4</v>
      </c>
      <c r="L95" s="31">
        <f t="shared" si="10"/>
        <v>26216.320246343341</v>
      </c>
      <c r="M95" s="28" t="e">
        <f t="shared" si="11"/>
        <v>#VALUE!</v>
      </c>
      <c r="N95" s="27" t="e">
        <f t="shared" si="12"/>
        <v>#VALUE!</v>
      </c>
      <c r="O95">
        <f t="shared" si="13"/>
        <v>111</v>
      </c>
      <c r="P95">
        <f t="shared" si="14"/>
        <v>490</v>
      </c>
      <c r="Q95" s="41">
        <f t="shared" si="15"/>
        <v>22.05</v>
      </c>
      <c r="R95" s="27">
        <f t="shared" si="16"/>
        <v>35922.995780590718</v>
      </c>
      <c r="S95" s="42">
        <f t="shared" si="17"/>
        <v>4410</v>
      </c>
    </row>
    <row r="96" spans="1:19" x14ac:dyDescent="0.2">
      <c r="A96" s="1" t="s">
        <v>198</v>
      </c>
      <c r="B96" s="2" t="s">
        <v>199</v>
      </c>
      <c r="C96" s="3">
        <v>93516</v>
      </c>
      <c r="D96" s="4">
        <v>2</v>
      </c>
      <c r="E96" s="11">
        <v>32765</v>
      </c>
      <c r="F96" s="12">
        <v>3.5000000000000003E-2</v>
      </c>
      <c r="G96" s="13">
        <v>5349</v>
      </c>
      <c r="H96" s="14">
        <v>0.10100000000000001</v>
      </c>
      <c r="I96" s="15">
        <v>36500</v>
      </c>
      <c r="J96" s="9">
        <f t="shared" si="9"/>
        <v>27416</v>
      </c>
      <c r="K96" s="16">
        <v>119659.8</v>
      </c>
      <c r="L96" s="31">
        <f t="shared" si="10"/>
        <v>31657.004830917878</v>
      </c>
      <c r="M96" s="28">
        <f t="shared" si="11"/>
        <v>4858.3106267029971</v>
      </c>
      <c r="N96" s="27">
        <f t="shared" si="12"/>
        <v>26798.69420421488</v>
      </c>
      <c r="O96">
        <f t="shared" si="13"/>
        <v>94</v>
      </c>
      <c r="P96">
        <f t="shared" si="14"/>
        <v>9351.6</v>
      </c>
      <c r="Q96" s="41">
        <f t="shared" si="15"/>
        <v>420.822</v>
      </c>
      <c r="R96" s="27">
        <f t="shared" si="16"/>
        <v>34562.236286919833</v>
      </c>
      <c r="S96" s="42">
        <f t="shared" si="17"/>
        <v>84164.4</v>
      </c>
    </row>
    <row r="97" spans="1:19" x14ac:dyDescent="0.2">
      <c r="A97" s="1" t="s">
        <v>200</v>
      </c>
      <c r="B97" s="2" t="s">
        <v>201</v>
      </c>
      <c r="C97" s="3">
        <v>30000</v>
      </c>
      <c r="D97" s="4">
        <v>14</v>
      </c>
      <c r="E97" s="11">
        <v>32753</v>
      </c>
      <c r="F97" s="12">
        <v>0.161</v>
      </c>
      <c r="G97" s="13">
        <v>5687</v>
      </c>
      <c r="H97" s="14">
        <v>7.0999999999999994E-2</v>
      </c>
      <c r="I97" s="15">
        <v>59352</v>
      </c>
      <c r="J97" s="9">
        <f t="shared" si="9"/>
        <v>27066</v>
      </c>
      <c r="K97" s="16">
        <v>119125.3</v>
      </c>
      <c r="L97" s="31">
        <f t="shared" si="10"/>
        <v>28211.024978466838</v>
      </c>
      <c r="M97" s="28">
        <f t="shared" si="11"/>
        <v>5309.9906629318393</v>
      </c>
      <c r="N97" s="27">
        <f t="shared" si="12"/>
        <v>22901.034315534998</v>
      </c>
      <c r="O97">
        <f t="shared" si="13"/>
        <v>106</v>
      </c>
      <c r="P97">
        <f t="shared" si="14"/>
        <v>3000</v>
      </c>
      <c r="Q97" s="41">
        <f t="shared" si="15"/>
        <v>135</v>
      </c>
      <c r="R97" s="27">
        <f t="shared" si="16"/>
        <v>34549.578059071733</v>
      </c>
      <c r="S97" s="42">
        <f t="shared" si="17"/>
        <v>27000</v>
      </c>
    </row>
    <row r="98" spans="1:19" x14ac:dyDescent="0.2">
      <c r="A98" s="1" t="s">
        <v>202</v>
      </c>
      <c r="B98" s="2" t="s">
        <v>203</v>
      </c>
      <c r="C98" s="3">
        <v>10495</v>
      </c>
      <c r="D98" s="4">
        <v>-1</v>
      </c>
      <c r="E98" s="11">
        <v>32683.3</v>
      </c>
      <c r="F98" s="12">
        <v>0.02</v>
      </c>
      <c r="G98" s="13">
        <v>775.9</v>
      </c>
      <c r="H98" s="14">
        <v>9.8379999999999992</v>
      </c>
      <c r="I98" s="15">
        <v>16381.2</v>
      </c>
      <c r="J98" s="9">
        <f t="shared" si="9"/>
        <v>31907.399999999998</v>
      </c>
      <c r="K98" s="16" t="s">
        <v>1014</v>
      </c>
      <c r="L98" s="31">
        <f t="shared" si="10"/>
        <v>32042.450980392157</v>
      </c>
      <c r="M98" s="28">
        <f t="shared" si="11"/>
        <v>71.590699391031563</v>
      </c>
      <c r="N98" s="27">
        <f t="shared" si="12"/>
        <v>31970.860281001125</v>
      </c>
      <c r="O98">
        <f t="shared" si="13"/>
        <v>93</v>
      </c>
      <c r="P98">
        <f t="shared" si="14"/>
        <v>1049.5</v>
      </c>
      <c r="Q98" s="41">
        <f t="shared" si="15"/>
        <v>47.227499999999999</v>
      </c>
      <c r="R98" s="27">
        <f t="shared" si="16"/>
        <v>34476.054852320674</v>
      </c>
      <c r="S98" s="42">
        <f t="shared" si="17"/>
        <v>9445.5</v>
      </c>
    </row>
    <row r="99" spans="1:19" x14ac:dyDescent="0.2">
      <c r="A99" s="1" t="s">
        <v>204</v>
      </c>
      <c r="B99" s="2" t="s">
        <v>205</v>
      </c>
      <c r="C99" s="3">
        <v>47600</v>
      </c>
      <c r="D99" s="4">
        <v>3</v>
      </c>
      <c r="E99" s="11">
        <v>32377</v>
      </c>
      <c r="F99" s="12">
        <v>7.9000000000000001E-2</v>
      </c>
      <c r="G99" s="13">
        <v>6015</v>
      </c>
      <c r="H99" s="14">
        <v>2.0350000000000001</v>
      </c>
      <c r="I99" s="15">
        <v>372538</v>
      </c>
      <c r="J99" s="9">
        <f t="shared" si="9"/>
        <v>26362</v>
      </c>
      <c r="K99" s="16">
        <v>38340.699999999997</v>
      </c>
      <c r="L99" s="31">
        <f t="shared" si="10"/>
        <v>30006.487488415201</v>
      </c>
      <c r="M99" s="28">
        <f t="shared" si="11"/>
        <v>1981.8780889621087</v>
      </c>
      <c r="N99" s="27">
        <f t="shared" si="12"/>
        <v>28024.609399453093</v>
      </c>
      <c r="O99">
        <f t="shared" si="13"/>
        <v>97</v>
      </c>
      <c r="P99">
        <f t="shared" si="14"/>
        <v>4760</v>
      </c>
      <c r="Q99" s="41">
        <f t="shared" si="15"/>
        <v>214.2</v>
      </c>
      <c r="R99" s="27">
        <f t="shared" si="16"/>
        <v>34152.95358649789</v>
      </c>
      <c r="S99" s="42">
        <f t="shared" si="17"/>
        <v>42840</v>
      </c>
    </row>
    <row r="100" spans="1:19" x14ac:dyDescent="0.2">
      <c r="A100" s="1" t="s">
        <v>206</v>
      </c>
      <c r="B100" s="2" t="s">
        <v>207</v>
      </c>
      <c r="C100" s="3">
        <v>37346</v>
      </c>
      <c r="D100" s="4">
        <v>13</v>
      </c>
      <c r="E100" s="11">
        <v>31979</v>
      </c>
      <c r="F100" s="12">
        <v>0.192</v>
      </c>
      <c r="G100" s="13">
        <v>2615.3000000000002</v>
      </c>
      <c r="H100" s="14">
        <v>0.64300000000000002</v>
      </c>
      <c r="I100" s="15">
        <v>46575</v>
      </c>
      <c r="J100" s="9">
        <f t="shared" si="9"/>
        <v>29363.7</v>
      </c>
      <c r="K100" s="16">
        <v>42099.5</v>
      </c>
      <c r="L100" s="31">
        <f t="shared" si="10"/>
        <v>26828.020134228191</v>
      </c>
      <c r="M100" s="28">
        <f t="shared" si="11"/>
        <v>1591.783323189288</v>
      </c>
      <c r="N100" s="27">
        <f t="shared" si="12"/>
        <v>25236.236811038903</v>
      </c>
      <c r="O100">
        <f t="shared" si="13"/>
        <v>108</v>
      </c>
      <c r="P100">
        <f t="shared" si="14"/>
        <v>3734.6000000000004</v>
      </c>
      <c r="Q100" s="41">
        <f t="shared" si="15"/>
        <v>168.05700000000002</v>
      </c>
      <c r="R100" s="27">
        <f t="shared" si="16"/>
        <v>33733.122362869202</v>
      </c>
      <c r="S100" s="42">
        <f t="shared" si="17"/>
        <v>33611.4</v>
      </c>
    </row>
    <row r="101" spans="1:19" x14ac:dyDescent="0.2">
      <c r="A101" s="1" t="s">
        <v>208</v>
      </c>
      <c r="B101" s="2" t="s">
        <v>209</v>
      </c>
      <c r="C101" s="3">
        <v>62600</v>
      </c>
      <c r="D101" s="4">
        <v>-13</v>
      </c>
      <c r="E101" s="11">
        <v>31856</v>
      </c>
      <c r="F101" s="12">
        <v>-0.1</v>
      </c>
      <c r="G101" s="13">
        <v>6434</v>
      </c>
      <c r="H101" s="14">
        <v>4.1550000000000002</v>
      </c>
      <c r="I101" s="15">
        <v>83216</v>
      </c>
      <c r="J101" s="9">
        <f t="shared" si="9"/>
        <v>25422</v>
      </c>
      <c r="K101" s="16">
        <v>200334.1</v>
      </c>
      <c r="L101" s="31">
        <f t="shared" si="10"/>
        <v>35395.555555555555</v>
      </c>
      <c r="M101" s="28">
        <f t="shared" si="11"/>
        <v>1248.1086323957322</v>
      </c>
      <c r="N101" s="27">
        <f t="shared" si="12"/>
        <v>34147.44692315982</v>
      </c>
      <c r="O101">
        <f t="shared" si="13"/>
        <v>85</v>
      </c>
      <c r="P101">
        <f t="shared" si="14"/>
        <v>6260</v>
      </c>
      <c r="Q101" s="41">
        <f t="shared" si="15"/>
        <v>281.7</v>
      </c>
      <c r="R101" s="27">
        <f t="shared" si="16"/>
        <v>33603.375527426164</v>
      </c>
      <c r="S101" s="42">
        <f t="shared" si="17"/>
        <v>56340</v>
      </c>
    </row>
    <row r="102" spans="1:19" x14ac:dyDescent="0.2">
      <c r="A102" s="1" t="s">
        <v>210</v>
      </c>
      <c r="B102" s="2" t="s">
        <v>211</v>
      </c>
      <c r="C102" s="3">
        <v>33689</v>
      </c>
      <c r="D102" s="4">
        <v>-1</v>
      </c>
      <c r="E102" s="11">
        <v>31367.8</v>
      </c>
      <c r="F102" s="12">
        <v>4.4999999999999998E-2</v>
      </c>
      <c r="G102" s="13">
        <v>2291.9</v>
      </c>
      <c r="H102" s="14">
        <v>-5.3999999999999999E-2</v>
      </c>
      <c r="I102" s="15">
        <v>158506.79999999999</v>
      </c>
      <c r="J102" s="9">
        <f t="shared" si="9"/>
        <v>29075.899999999998</v>
      </c>
      <c r="K102" s="16" t="s">
        <v>1014</v>
      </c>
      <c r="L102" s="31">
        <f t="shared" si="10"/>
        <v>30017.033492822968</v>
      </c>
      <c r="M102" s="28">
        <f t="shared" si="11"/>
        <v>2422.727272727273</v>
      </c>
      <c r="N102" s="27">
        <f t="shared" si="12"/>
        <v>27594.306220095696</v>
      </c>
      <c r="O102">
        <f t="shared" si="13"/>
        <v>96</v>
      </c>
      <c r="P102">
        <f t="shared" si="14"/>
        <v>3368.9</v>
      </c>
      <c r="Q102" s="41">
        <f t="shared" si="15"/>
        <v>151.60050000000001</v>
      </c>
      <c r="R102" s="27">
        <f t="shared" si="16"/>
        <v>33088.396624472574</v>
      </c>
      <c r="S102" s="42">
        <f t="shared" si="17"/>
        <v>30320.1</v>
      </c>
    </row>
    <row r="103" spans="1:19" x14ac:dyDescent="0.2">
      <c r="A103" s="1" t="s">
        <v>212</v>
      </c>
      <c r="B103" s="2" t="s">
        <v>213</v>
      </c>
      <c r="C103" s="3">
        <v>60000</v>
      </c>
      <c r="D103" s="4">
        <v>5</v>
      </c>
      <c r="E103" s="11">
        <v>30852</v>
      </c>
      <c r="F103" s="12">
        <v>6.9000000000000006E-2</v>
      </c>
      <c r="G103" s="13">
        <v>1908</v>
      </c>
      <c r="H103" s="14">
        <v>4.5469999999999997</v>
      </c>
      <c r="I103" s="15">
        <v>55493</v>
      </c>
      <c r="J103" s="9">
        <f t="shared" si="9"/>
        <v>28944</v>
      </c>
      <c r="K103" s="16">
        <v>21144.9</v>
      </c>
      <c r="L103" s="31">
        <f t="shared" si="10"/>
        <v>28860.617399438728</v>
      </c>
      <c r="M103" s="28">
        <f t="shared" si="11"/>
        <v>343.96971335857222</v>
      </c>
      <c r="N103" s="27">
        <f t="shared" si="12"/>
        <v>28516.647686080156</v>
      </c>
      <c r="O103">
        <f t="shared" si="13"/>
        <v>103</v>
      </c>
      <c r="P103">
        <f t="shared" si="14"/>
        <v>6000</v>
      </c>
      <c r="Q103" s="41">
        <f t="shared" si="15"/>
        <v>270</v>
      </c>
      <c r="R103" s="27">
        <f t="shared" si="16"/>
        <v>32544.303797468358</v>
      </c>
      <c r="S103" s="42">
        <f t="shared" si="17"/>
        <v>54000</v>
      </c>
    </row>
    <row r="104" spans="1:19" x14ac:dyDescent="0.2">
      <c r="A104" s="1" t="s">
        <v>214</v>
      </c>
      <c r="B104" s="2" t="s">
        <v>215</v>
      </c>
      <c r="C104" s="3">
        <v>103000</v>
      </c>
      <c r="D104" s="4">
        <v>8</v>
      </c>
      <c r="E104" s="11">
        <v>30578</v>
      </c>
      <c r="F104" s="12">
        <v>0.11599999999999999</v>
      </c>
      <c r="G104" s="13">
        <v>2368</v>
      </c>
      <c r="H104" s="14">
        <v>3.964</v>
      </c>
      <c r="I104" s="15">
        <v>67173</v>
      </c>
      <c r="J104" s="9">
        <f t="shared" si="9"/>
        <v>28210</v>
      </c>
      <c r="K104" s="16">
        <v>140412.20000000001</v>
      </c>
      <c r="L104" s="31">
        <f t="shared" si="10"/>
        <v>27399.641577060931</v>
      </c>
      <c r="M104" s="28">
        <f t="shared" si="11"/>
        <v>477.03464947622882</v>
      </c>
      <c r="N104" s="27">
        <f t="shared" si="12"/>
        <v>26922.606927584704</v>
      </c>
      <c r="O104">
        <f t="shared" si="13"/>
        <v>107</v>
      </c>
      <c r="P104">
        <f t="shared" si="14"/>
        <v>10300</v>
      </c>
      <c r="Q104" s="41">
        <f t="shared" si="15"/>
        <v>463.5</v>
      </c>
      <c r="R104" s="27">
        <f t="shared" si="16"/>
        <v>32255.274261603376</v>
      </c>
      <c r="S104" s="42">
        <f t="shared" si="17"/>
        <v>92700</v>
      </c>
    </row>
    <row r="105" spans="1:19" x14ac:dyDescent="0.2">
      <c r="A105" s="1" t="s">
        <v>216</v>
      </c>
      <c r="B105" s="2" t="s">
        <v>217</v>
      </c>
      <c r="C105" s="3">
        <v>22400</v>
      </c>
      <c r="D105" s="4">
        <v>5</v>
      </c>
      <c r="E105" s="11">
        <v>30400</v>
      </c>
      <c r="F105" s="12">
        <v>6.7000000000000004E-2</v>
      </c>
      <c r="G105" s="13">
        <v>4464</v>
      </c>
      <c r="H105" s="14">
        <v>0.51200000000000001</v>
      </c>
      <c r="I105" s="15">
        <v>53831</v>
      </c>
      <c r="J105" s="9">
        <f t="shared" si="9"/>
        <v>25936</v>
      </c>
      <c r="K105" s="16" t="s">
        <v>1014</v>
      </c>
      <c r="L105" s="31">
        <f t="shared" si="10"/>
        <v>28491.096532333646</v>
      </c>
      <c r="M105" s="28">
        <f t="shared" si="11"/>
        <v>2952.3809523809523</v>
      </c>
      <c r="N105" s="27">
        <f t="shared" si="12"/>
        <v>25538.715579952695</v>
      </c>
      <c r="O105">
        <f t="shared" si="13"/>
        <v>105</v>
      </c>
      <c r="P105">
        <f t="shared" si="14"/>
        <v>2240</v>
      </c>
      <c r="Q105" s="41">
        <f t="shared" si="15"/>
        <v>100.8</v>
      </c>
      <c r="R105" s="27">
        <f t="shared" si="16"/>
        <v>32067.510548523209</v>
      </c>
      <c r="S105" s="42">
        <f t="shared" si="17"/>
        <v>20160</v>
      </c>
    </row>
    <row r="106" spans="1:19" x14ac:dyDescent="0.2">
      <c r="A106" s="1" t="s">
        <v>218</v>
      </c>
      <c r="B106" s="2" t="s">
        <v>219</v>
      </c>
      <c r="C106" s="3">
        <v>36000</v>
      </c>
      <c r="D106" s="4">
        <v>45</v>
      </c>
      <c r="E106" s="11">
        <v>30391</v>
      </c>
      <c r="F106" s="12">
        <v>0.495</v>
      </c>
      <c r="G106" s="13">
        <v>14135</v>
      </c>
      <c r="H106" s="14">
        <v>1.778</v>
      </c>
      <c r="I106" s="15">
        <v>43376</v>
      </c>
      <c r="J106" s="9">
        <f t="shared" si="9"/>
        <v>16256</v>
      </c>
      <c r="K106" s="16">
        <v>45739.4</v>
      </c>
      <c r="L106" s="31">
        <f t="shared" si="10"/>
        <v>20328.428093645485</v>
      </c>
      <c r="M106" s="28">
        <f t="shared" si="11"/>
        <v>5088.1929445644346</v>
      </c>
      <c r="N106" s="27">
        <f t="shared" si="12"/>
        <v>15240.235149081051</v>
      </c>
      <c r="O106">
        <f t="shared" si="13"/>
        <v>146</v>
      </c>
      <c r="P106">
        <f t="shared" si="14"/>
        <v>3600</v>
      </c>
      <c r="Q106" s="41">
        <f t="shared" si="15"/>
        <v>162</v>
      </c>
      <c r="R106" s="27">
        <f t="shared" si="16"/>
        <v>32058.016877637132</v>
      </c>
      <c r="S106" s="42">
        <f t="shared" si="17"/>
        <v>32400</v>
      </c>
    </row>
    <row r="107" spans="1:19" x14ac:dyDescent="0.2">
      <c r="A107" s="1" t="s">
        <v>220</v>
      </c>
      <c r="B107" s="2" t="s">
        <v>221</v>
      </c>
      <c r="C107" s="3">
        <v>30400</v>
      </c>
      <c r="D107" s="4" t="s">
        <v>1014</v>
      </c>
      <c r="E107" s="11">
        <v>30282</v>
      </c>
      <c r="F107" s="12">
        <v>4.8000000000000001E-2</v>
      </c>
      <c r="G107" s="13">
        <v>2523</v>
      </c>
      <c r="H107" s="14">
        <v>0.22700000000000001</v>
      </c>
      <c r="I107" s="15">
        <v>104233</v>
      </c>
      <c r="J107" s="9">
        <f t="shared" si="9"/>
        <v>27759</v>
      </c>
      <c r="K107" s="16">
        <v>36126.699999999997</v>
      </c>
      <c r="L107" s="31">
        <f t="shared" si="10"/>
        <v>28895.038167938928</v>
      </c>
      <c r="M107" s="28">
        <f t="shared" si="11"/>
        <v>2056.2347188264057</v>
      </c>
      <c r="N107" s="27">
        <f t="shared" si="12"/>
        <v>26838.803449112522</v>
      </c>
      <c r="O107">
        <f t="shared" si="13"/>
        <v>102</v>
      </c>
      <c r="P107">
        <f t="shared" si="14"/>
        <v>3040</v>
      </c>
      <c r="Q107" s="41">
        <f t="shared" si="15"/>
        <v>136.80000000000001</v>
      </c>
      <c r="R107" s="27">
        <f t="shared" si="16"/>
        <v>31943.037974683546</v>
      </c>
      <c r="S107" s="42">
        <f t="shared" si="17"/>
        <v>27360</v>
      </c>
    </row>
    <row r="108" spans="1:19" x14ac:dyDescent="0.2">
      <c r="A108" s="1" t="s">
        <v>222</v>
      </c>
      <c r="B108" s="2" t="s">
        <v>223</v>
      </c>
      <c r="C108" s="3">
        <v>48410</v>
      </c>
      <c r="D108" s="4">
        <v>-13</v>
      </c>
      <c r="E108" s="11">
        <v>30215.4</v>
      </c>
      <c r="F108" s="12">
        <v>-0.08</v>
      </c>
      <c r="G108" s="13">
        <v>943.5</v>
      </c>
      <c r="H108" s="14">
        <v>231.78299999999999</v>
      </c>
      <c r="I108" s="15">
        <v>8989.2999999999993</v>
      </c>
      <c r="J108" s="9">
        <f t="shared" si="9"/>
        <v>29271.9</v>
      </c>
      <c r="K108" s="16">
        <v>685.7</v>
      </c>
      <c r="L108" s="31">
        <f t="shared" si="10"/>
        <v>32842.82608695652</v>
      </c>
      <c r="M108" s="28">
        <f t="shared" si="11"/>
        <v>4.053131027609405</v>
      </c>
      <c r="N108" s="27">
        <f t="shared" si="12"/>
        <v>32838.772955928907</v>
      </c>
      <c r="O108">
        <f t="shared" si="13"/>
        <v>91</v>
      </c>
      <c r="P108">
        <f t="shared" si="14"/>
        <v>4841</v>
      </c>
      <c r="Q108" s="41">
        <f t="shared" si="15"/>
        <v>217.845</v>
      </c>
      <c r="R108" s="27">
        <f t="shared" si="16"/>
        <v>31872.784810126584</v>
      </c>
      <c r="S108" s="42">
        <f t="shared" si="17"/>
        <v>43569</v>
      </c>
    </row>
    <row r="109" spans="1:19" x14ac:dyDescent="0.2">
      <c r="A109" s="1" t="s">
        <v>224</v>
      </c>
      <c r="B109" s="2" t="s">
        <v>225</v>
      </c>
      <c r="C109" s="3">
        <v>85000</v>
      </c>
      <c r="D109" s="4">
        <v>10</v>
      </c>
      <c r="E109" s="11">
        <v>30095</v>
      </c>
      <c r="F109" s="12">
        <v>0.16600000000000001</v>
      </c>
      <c r="G109" s="13">
        <v>3229</v>
      </c>
      <c r="H109" s="14">
        <v>0.60199999999999998</v>
      </c>
      <c r="I109" s="15">
        <v>37653</v>
      </c>
      <c r="J109" s="9">
        <f t="shared" si="9"/>
        <v>26866</v>
      </c>
      <c r="K109" s="16">
        <v>45821</v>
      </c>
      <c r="L109" s="31">
        <f t="shared" si="10"/>
        <v>25810.46312178388</v>
      </c>
      <c r="M109" s="28">
        <f t="shared" si="11"/>
        <v>2015.6054931335832</v>
      </c>
      <c r="N109" s="27">
        <f t="shared" si="12"/>
        <v>23794.857628650298</v>
      </c>
      <c r="O109">
        <f t="shared" si="13"/>
        <v>114</v>
      </c>
      <c r="P109">
        <f t="shared" si="14"/>
        <v>8500</v>
      </c>
      <c r="Q109" s="41">
        <f t="shared" si="15"/>
        <v>382.5</v>
      </c>
      <c r="R109" s="27">
        <f t="shared" si="16"/>
        <v>31745.780590717302</v>
      </c>
      <c r="S109" s="42">
        <f t="shared" si="17"/>
        <v>76500</v>
      </c>
    </row>
    <row r="110" spans="1:19" x14ac:dyDescent="0.2">
      <c r="A110" s="1" t="s">
        <v>226</v>
      </c>
      <c r="B110" s="2" t="s">
        <v>227</v>
      </c>
      <c r="C110" s="3">
        <v>20100</v>
      </c>
      <c r="D110" s="4">
        <v>4</v>
      </c>
      <c r="E110" s="11">
        <v>29676.799999999999</v>
      </c>
      <c r="F110" s="12">
        <v>0.107</v>
      </c>
      <c r="G110" s="13">
        <v>716.2</v>
      </c>
      <c r="H110" s="14">
        <v>0.78200000000000003</v>
      </c>
      <c r="I110" s="15">
        <v>17784.400000000001</v>
      </c>
      <c r="J110" s="9">
        <f t="shared" si="9"/>
        <v>28960.6</v>
      </c>
      <c r="K110" s="16">
        <v>6564.4</v>
      </c>
      <c r="L110" s="31">
        <f t="shared" si="10"/>
        <v>26808.310749774166</v>
      </c>
      <c r="M110" s="28">
        <f t="shared" si="11"/>
        <v>401.90796857463528</v>
      </c>
      <c r="N110" s="27">
        <f t="shared" si="12"/>
        <v>26406.402781199529</v>
      </c>
      <c r="O110">
        <f t="shared" si="13"/>
        <v>109</v>
      </c>
      <c r="P110">
        <f t="shared" si="14"/>
        <v>2010</v>
      </c>
      <c r="Q110" s="41">
        <f t="shared" si="15"/>
        <v>90.45</v>
      </c>
      <c r="R110" s="27">
        <f t="shared" si="16"/>
        <v>31304.641350210972</v>
      </c>
      <c r="S110" s="42">
        <f t="shared" si="17"/>
        <v>18090</v>
      </c>
    </row>
    <row r="111" spans="1:19" x14ac:dyDescent="0.2">
      <c r="A111" s="1" t="s">
        <v>228</v>
      </c>
      <c r="B111" s="2" t="s">
        <v>229</v>
      </c>
      <c r="C111" s="3">
        <v>77400</v>
      </c>
      <c r="D111" s="4">
        <v>-2</v>
      </c>
      <c r="E111" s="11">
        <v>29625</v>
      </c>
      <c r="F111" s="12">
        <v>3.1E-2</v>
      </c>
      <c r="G111" s="13">
        <v>7911</v>
      </c>
      <c r="H111" s="14">
        <v>0.311</v>
      </c>
      <c r="I111" s="15">
        <v>39801</v>
      </c>
      <c r="J111" s="9">
        <f t="shared" si="9"/>
        <v>21714</v>
      </c>
      <c r="K111" s="16">
        <v>137516.70000000001</v>
      </c>
      <c r="L111" s="31">
        <f t="shared" si="10"/>
        <v>28734.23860329777</v>
      </c>
      <c r="M111" s="28">
        <f t="shared" si="11"/>
        <v>6034.3249427917626</v>
      </c>
      <c r="N111" s="27">
        <f t="shared" si="12"/>
        <v>22699.913660506008</v>
      </c>
      <c r="O111">
        <f t="shared" si="13"/>
        <v>104</v>
      </c>
      <c r="P111">
        <f t="shared" si="14"/>
        <v>7740</v>
      </c>
      <c r="Q111" s="41">
        <f t="shared" si="15"/>
        <v>348.3</v>
      </c>
      <c r="R111" s="27">
        <f t="shared" si="16"/>
        <v>31250</v>
      </c>
      <c r="S111" s="42">
        <f t="shared" si="17"/>
        <v>69660</v>
      </c>
    </row>
    <row r="112" spans="1:19" x14ac:dyDescent="0.2">
      <c r="A112" s="1" t="s">
        <v>230</v>
      </c>
      <c r="B112" s="2" t="s">
        <v>231</v>
      </c>
      <c r="C112" s="3">
        <v>5870</v>
      </c>
      <c r="D112" s="4">
        <v>-7</v>
      </c>
      <c r="E112" s="11">
        <v>29124</v>
      </c>
      <c r="F112" s="12">
        <v>-6.9999999999999993E-3</v>
      </c>
      <c r="G112" s="13">
        <v>783</v>
      </c>
      <c r="H112" s="14">
        <v>-0.23</v>
      </c>
      <c r="I112" s="15">
        <v>272167</v>
      </c>
      <c r="J112" s="9">
        <f t="shared" si="9"/>
        <v>28341</v>
      </c>
      <c r="K112" s="16" t="s">
        <v>1014</v>
      </c>
      <c r="L112" s="31">
        <f t="shared" si="10"/>
        <v>29329.305135951661</v>
      </c>
      <c r="M112" s="28">
        <f t="shared" si="11"/>
        <v>1016.8831168831168</v>
      </c>
      <c r="N112" s="27">
        <f t="shared" si="12"/>
        <v>28312.422019068545</v>
      </c>
      <c r="O112">
        <f t="shared" si="13"/>
        <v>100</v>
      </c>
      <c r="P112">
        <f t="shared" si="14"/>
        <v>587</v>
      </c>
      <c r="Q112" s="41">
        <f t="shared" si="15"/>
        <v>26.414999999999999</v>
      </c>
      <c r="R112" s="27">
        <f t="shared" si="16"/>
        <v>30721.518987341773</v>
      </c>
      <c r="S112" s="42">
        <f t="shared" si="17"/>
        <v>5283</v>
      </c>
    </row>
    <row r="113" spans="1:19" x14ac:dyDescent="0.2">
      <c r="A113" s="1" t="s">
        <v>232</v>
      </c>
      <c r="B113" s="2" t="s">
        <v>233</v>
      </c>
      <c r="C113" s="3">
        <v>1701</v>
      </c>
      <c r="D113" s="4">
        <v>-9</v>
      </c>
      <c r="E113" s="11">
        <v>27622.7</v>
      </c>
      <c r="F113" s="12">
        <v>-6.0999999999999999E-2</v>
      </c>
      <c r="G113" s="13">
        <v>55.5</v>
      </c>
      <c r="H113" s="14">
        <v>7.6719999999999997</v>
      </c>
      <c r="I113" s="15">
        <v>7824.7</v>
      </c>
      <c r="J113" s="9">
        <f t="shared" si="9"/>
        <v>27567.200000000001</v>
      </c>
      <c r="K113" s="16">
        <v>739.5</v>
      </c>
      <c r="L113" s="31">
        <f t="shared" si="10"/>
        <v>29417.145899893501</v>
      </c>
      <c r="M113" s="28">
        <f t="shared" si="11"/>
        <v>6.3999077490774905</v>
      </c>
      <c r="N113" s="27">
        <f t="shared" si="12"/>
        <v>29410.745992144424</v>
      </c>
      <c r="O113">
        <f t="shared" si="13"/>
        <v>99</v>
      </c>
      <c r="P113">
        <f t="shared" si="14"/>
        <v>170.10000000000002</v>
      </c>
      <c r="Q113" s="41">
        <f t="shared" si="15"/>
        <v>7.6545000000000005</v>
      </c>
      <c r="R113" s="27">
        <f t="shared" si="16"/>
        <v>29137.869198312237</v>
      </c>
      <c r="S113" s="42">
        <f t="shared" si="17"/>
        <v>1530.9</v>
      </c>
    </row>
    <row r="114" spans="1:19" x14ac:dyDescent="0.2">
      <c r="A114" s="1" t="s">
        <v>234</v>
      </c>
      <c r="B114" s="2" t="s">
        <v>235</v>
      </c>
      <c r="C114" s="3">
        <v>3266</v>
      </c>
      <c r="D114" s="4">
        <v>22</v>
      </c>
      <c r="E114" s="11">
        <v>27186.1</v>
      </c>
      <c r="F114" s="12">
        <v>0.248</v>
      </c>
      <c r="G114" s="13">
        <v>128.30000000000001</v>
      </c>
      <c r="H114" s="14">
        <v>-0.69099999999999995</v>
      </c>
      <c r="I114" s="15">
        <v>8005.4</v>
      </c>
      <c r="J114" s="9">
        <f t="shared" si="9"/>
        <v>27057.8</v>
      </c>
      <c r="K114" s="16">
        <v>3732</v>
      </c>
      <c r="L114" s="31">
        <f t="shared" si="10"/>
        <v>21783.733974358973</v>
      </c>
      <c r="M114" s="28">
        <f t="shared" si="11"/>
        <v>415.21035598705498</v>
      </c>
      <c r="N114" s="27">
        <f t="shared" si="12"/>
        <v>21368.523618371917</v>
      </c>
      <c r="O114">
        <f t="shared" si="13"/>
        <v>131</v>
      </c>
      <c r="P114">
        <f t="shared" si="14"/>
        <v>326.60000000000002</v>
      </c>
      <c r="Q114" s="41">
        <f t="shared" si="15"/>
        <v>14.697000000000001</v>
      </c>
      <c r="R114" s="27">
        <f t="shared" si="16"/>
        <v>28677.320675105486</v>
      </c>
      <c r="S114" s="42">
        <f t="shared" si="17"/>
        <v>2939.4</v>
      </c>
    </row>
    <row r="115" spans="1:19" x14ac:dyDescent="0.2">
      <c r="A115" s="1" t="s">
        <v>236</v>
      </c>
      <c r="B115" s="2" t="s">
        <v>237</v>
      </c>
      <c r="C115" s="3">
        <v>67000</v>
      </c>
      <c r="D115" s="4">
        <v>5</v>
      </c>
      <c r="E115" s="11">
        <v>27058</v>
      </c>
      <c r="F115" s="12">
        <v>6.7000000000000004E-2</v>
      </c>
      <c r="G115" s="13">
        <v>2909</v>
      </c>
      <c r="H115" s="14">
        <v>0.437</v>
      </c>
      <c r="I115" s="15">
        <v>31864</v>
      </c>
      <c r="J115" s="9">
        <f t="shared" si="9"/>
        <v>24149</v>
      </c>
      <c r="K115" s="16">
        <v>51390.1</v>
      </c>
      <c r="L115" s="31">
        <f t="shared" si="10"/>
        <v>25358.950328022493</v>
      </c>
      <c r="M115" s="28">
        <f t="shared" si="11"/>
        <v>2024.3562978427278</v>
      </c>
      <c r="N115" s="27">
        <f t="shared" si="12"/>
        <v>23334.594030179764</v>
      </c>
      <c r="O115">
        <f t="shared" si="13"/>
        <v>115</v>
      </c>
      <c r="P115">
        <f t="shared" si="14"/>
        <v>6700</v>
      </c>
      <c r="Q115" s="41">
        <f t="shared" si="15"/>
        <v>301.5</v>
      </c>
      <c r="R115" s="27">
        <f t="shared" si="16"/>
        <v>28542.194092827005</v>
      </c>
      <c r="S115" s="42">
        <f t="shared" si="17"/>
        <v>60300</v>
      </c>
    </row>
    <row r="116" spans="1:19" x14ac:dyDescent="0.2">
      <c r="A116" s="1" t="s">
        <v>238</v>
      </c>
      <c r="B116" s="2" t="s">
        <v>239</v>
      </c>
      <c r="C116" s="3">
        <v>39000</v>
      </c>
      <c r="D116" s="4">
        <v>-1</v>
      </c>
      <c r="E116" s="11">
        <v>26259</v>
      </c>
      <c r="F116" s="12">
        <v>1E-3</v>
      </c>
      <c r="G116" s="13">
        <v>-10229</v>
      </c>
      <c r="H116" s="14">
        <v>-1.93</v>
      </c>
      <c r="I116" s="15">
        <v>103627</v>
      </c>
      <c r="J116" s="9">
        <f t="shared" si="9"/>
        <v>36488</v>
      </c>
      <c r="K116" s="16">
        <v>39814.6</v>
      </c>
      <c r="L116" s="31">
        <f t="shared" si="10"/>
        <v>26232.767232767237</v>
      </c>
      <c r="M116" s="28">
        <f t="shared" si="11"/>
        <v>10998.924731182797</v>
      </c>
      <c r="N116" s="27">
        <f t="shared" si="12"/>
        <v>15233.84250158444</v>
      </c>
      <c r="O116">
        <f t="shared" si="13"/>
        <v>110</v>
      </c>
      <c r="P116">
        <f t="shared" si="14"/>
        <v>3900</v>
      </c>
      <c r="Q116" s="41">
        <f t="shared" si="15"/>
        <v>175.5</v>
      </c>
      <c r="R116" s="27">
        <f t="shared" si="16"/>
        <v>27699.367088607596</v>
      </c>
      <c r="S116" s="42">
        <f t="shared" si="17"/>
        <v>35100</v>
      </c>
    </row>
    <row r="117" spans="1:19" x14ac:dyDescent="0.2">
      <c r="A117" s="1" t="s">
        <v>240</v>
      </c>
      <c r="B117" s="2" t="s">
        <v>241</v>
      </c>
      <c r="C117" s="3">
        <v>80000</v>
      </c>
      <c r="D117" s="4">
        <v>1</v>
      </c>
      <c r="E117" s="11">
        <v>25938</v>
      </c>
      <c r="F117" s="12">
        <v>2E-3</v>
      </c>
      <c r="G117" s="13">
        <v>3381</v>
      </c>
      <c r="H117" s="14">
        <v>0.157</v>
      </c>
      <c r="I117" s="15">
        <v>62729</v>
      </c>
      <c r="J117" s="9">
        <f t="shared" si="9"/>
        <v>22557</v>
      </c>
      <c r="K117" s="16">
        <v>72171.7</v>
      </c>
      <c r="L117" s="31">
        <f t="shared" si="10"/>
        <v>25886.22754491018</v>
      </c>
      <c r="M117" s="28">
        <f t="shared" si="11"/>
        <v>2922.2126188418324</v>
      </c>
      <c r="N117" s="27">
        <f t="shared" si="12"/>
        <v>22964.014926068347</v>
      </c>
      <c r="O117">
        <f t="shared" si="13"/>
        <v>113</v>
      </c>
      <c r="P117">
        <f t="shared" si="14"/>
        <v>8000</v>
      </c>
      <c r="Q117" s="41">
        <f t="shared" si="15"/>
        <v>360</v>
      </c>
      <c r="R117" s="27">
        <f t="shared" si="16"/>
        <v>27360.759493670888</v>
      </c>
      <c r="S117" s="42">
        <f t="shared" si="17"/>
        <v>72000</v>
      </c>
    </row>
    <row r="118" spans="1:19" x14ac:dyDescent="0.2">
      <c r="A118" s="1" t="s">
        <v>242</v>
      </c>
      <c r="B118" s="2" t="s">
        <v>243</v>
      </c>
      <c r="C118" s="3">
        <v>75772</v>
      </c>
      <c r="D118" s="4">
        <v>5</v>
      </c>
      <c r="E118" s="11">
        <v>25775</v>
      </c>
      <c r="F118" s="12">
        <v>7.400000000000001E-2</v>
      </c>
      <c r="G118" s="13">
        <v>7096</v>
      </c>
      <c r="H118" s="14">
        <v>0.14099999999999999</v>
      </c>
      <c r="I118" s="15">
        <v>467374</v>
      </c>
      <c r="J118" s="9">
        <f t="shared" si="9"/>
        <v>18679</v>
      </c>
      <c r="K118" s="16">
        <v>77116.5</v>
      </c>
      <c r="L118" s="31">
        <f t="shared" si="10"/>
        <v>23999.068901303537</v>
      </c>
      <c r="M118" s="28">
        <f t="shared" si="11"/>
        <v>6219.1060473269063</v>
      </c>
      <c r="N118" s="27">
        <f t="shared" si="12"/>
        <v>17779.962853976631</v>
      </c>
      <c r="O118">
        <f t="shared" si="13"/>
        <v>118</v>
      </c>
      <c r="P118">
        <f t="shared" si="14"/>
        <v>7577.2000000000007</v>
      </c>
      <c r="Q118" s="41">
        <f t="shared" si="15"/>
        <v>340.97400000000005</v>
      </c>
      <c r="R118" s="27">
        <f t="shared" si="16"/>
        <v>27188.818565400845</v>
      </c>
      <c r="S118" s="42">
        <f t="shared" si="17"/>
        <v>68194.8</v>
      </c>
    </row>
    <row r="119" spans="1:19" x14ac:dyDescent="0.2">
      <c r="A119" s="1" t="s">
        <v>244</v>
      </c>
      <c r="B119" s="2" t="s">
        <v>245</v>
      </c>
      <c r="C119" s="3">
        <v>130000</v>
      </c>
      <c r="D119" s="4">
        <v>2</v>
      </c>
      <c r="E119" s="11">
        <v>25739</v>
      </c>
      <c r="F119" s="12">
        <v>3.6000000000000004E-2</v>
      </c>
      <c r="G119" s="13">
        <v>1108</v>
      </c>
      <c r="H119" s="14">
        <v>-0.28399999999999997</v>
      </c>
      <c r="I119" s="15">
        <v>19194</v>
      </c>
      <c r="J119" s="9">
        <f t="shared" si="9"/>
        <v>24631</v>
      </c>
      <c r="K119" s="16">
        <v>7388.4</v>
      </c>
      <c r="L119" s="31">
        <f t="shared" si="10"/>
        <v>24844.594594594593</v>
      </c>
      <c r="M119" s="28">
        <f t="shared" si="11"/>
        <v>1547.4860335195531</v>
      </c>
      <c r="N119" s="27">
        <f t="shared" si="12"/>
        <v>23297.108561075042</v>
      </c>
      <c r="O119">
        <f t="shared" si="13"/>
        <v>116</v>
      </c>
      <c r="P119">
        <f t="shared" si="14"/>
        <v>13000</v>
      </c>
      <c r="Q119" s="41">
        <f t="shared" si="15"/>
        <v>585</v>
      </c>
      <c r="R119" s="27">
        <f t="shared" si="16"/>
        <v>27150.843881856541</v>
      </c>
      <c r="S119" s="42">
        <f t="shared" si="17"/>
        <v>117000</v>
      </c>
    </row>
    <row r="120" spans="1:19" x14ac:dyDescent="0.2">
      <c r="A120" s="1" t="s">
        <v>246</v>
      </c>
      <c r="B120" s="2" t="s">
        <v>247</v>
      </c>
      <c r="C120" s="3">
        <v>135000</v>
      </c>
      <c r="D120" s="4">
        <v>4</v>
      </c>
      <c r="E120" s="11">
        <v>25625</v>
      </c>
      <c r="F120" s="12">
        <v>9.1999999999999998E-2</v>
      </c>
      <c r="G120" s="13">
        <v>1589.5</v>
      </c>
      <c r="H120" s="14">
        <v>3.3000000000000002E-2</v>
      </c>
      <c r="I120" s="15">
        <v>13204</v>
      </c>
      <c r="J120" s="9">
        <f t="shared" si="9"/>
        <v>24035.5</v>
      </c>
      <c r="K120" s="16">
        <v>30960.6</v>
      </c>
      <c r="L120" s="31">
        <f t="shared" si="10"/>
        <v>23466.117216117214</v>
      </c>
      <c r="M120" s="28">
        <f t="shared" si="11"/>
        <v>1538.7221684414328</v>
      </c>
      <c r="N120" s="27">
        <f t="shared" si="12"/>
        <v>21927.395047675782</v>
      </c>
      <c r="O120">
        <f t="shared" si="13"/>
        <v>119</v>
      </c>
      <c r="P120">
        <f t="shared" si="14"/>
        <v>13500</v>
      </c>
      <c r="Q120" s="41">
        <f t="shared" si="15"/>
        <v>607.5</v>
      </c>
      <c r="R120" s="27">
        <f t="shared" si="16"/>
        <v>27030.590717299579</v>
      </c>
      <c r="S120" s="42">
        <f t="shared" si="17"/>
        <v>121500</v>
      </c>
    </row>
    <row r="121" spans="1:19" x14ac:dyDescent="0.2">
      <c r="A121" s="1" t="s">
        <v>248</v>
      </c>
      <c r="B121" s="2" t="s">
        <v>249</v>
      </c>
      <c r="C121" s="3">
        <v>26300</v>
      </c>
      <c r="D121" s="4">
        <v>31</v>
      </c>
      <c r="E121" s="11">
        <v>25067.3</v>
      </c>
      <c r="F121" s="12">
        <v>0.23800000000000002</v>
      </c>
      <c r="G121" s="13">
        <v>2360.8000000000002</v>
      </c>
      <c r="H121" s="14">
        <v>0.79</v>
      </c>
      <c r="I121" s="15">
        <v>17920.599999999999</v>
      </c>
      <c r="J121" s="9">
        <f t="shared" si="9"/>
        <v>22706.5</v>
      </c>
      <c r="K121" s="16">
        <v>17784</v>
      </c>
      <c r="L121" s="31">
        <f t="shared" si="10"/>
        <v>20248.222940226169</v>
      </c>
      <c r="M121" s="28">
        <f t="shared" si="11"/>
        <v>1318.8826815642458</v>
      </c>
      <c r="N121" s="27">
        <f t="shared" si="12"/>
        <v>18929.340258661923</v>
      </c>
      <c r="O121">
        <f t="shared" si="13"/>
        <v>147</v>
      </c>
      <c r="P121">
        <f t="shared" si="14"/>
        <v>2630</v>
      </c>
      <c r="Q121" s="41">
        <f t="shared" si="15"/>
        <v>118.35</v>
      </c>
      <c r="R121" s="27">
        <f t="shared" si="16"/>
        <v>26442.299578059072</v>
      </c>
      <c r="S121" s="42">
        <f t="shared" si="17"/>
        <v>23670</v>
      </c>
    </row>
    <row r="122" spans="1:19" x14ac:dyDescent="0.2">
      <c r="A122" s="1" t="s">
        <v>250</v>
      </c>
      <c r="B122" s="2" t="s">
        <v>251</v>
      </c>
      <c r="C122" s="3">
        <v>291000</v>
      </c>
      <c r="D122" s="4">
        <v>11</v>
      </c>
      <c r="E122" s="11">
        <v>24719.5</v>
      </c>
      <c r="F122" s="12">
        <v>0.10400000000000001</v>
      </c>
      <c r="G122" s="13">
        <v>4518.3</v>
      </c>
      <c r="H122" s="14">
        <v>0.56599999999999995</v>
      </c>
      <c r="I122" s="15">
        <v>24156.400000000001</v>
      </c>
      <c r="J122" s="9">
        <f t="shared" si="9"/>
        <v>20201.2</v>
      </c>
      <c r="K122" s="16">
        <v>92449.2</v>
      </c>
      <c r="L122" s="31">
        <f t="shared" si="10"/>
        <v>22390.85144927536</v>
      </c>
      <c r="M122" s="28">
        <f t="shared" si="11"/>
        <v>2885.2490421455941</v>
      </c>
      <c r="N122" s="27">
        <f t="shared" si="12"/>
        <v>19505.602407129765</v>
      </c>
      <c r="O122">
        <f t="shared" si="13"/>
        <v>128</v>
      </c>
      <c r="P122">
        <f t="shared" si="14"/>
        <v>29100</v>
      </c>
      <c r="Q122" s="41">
        <f t="shared" si="15"/>
        <v>1309.5</v>
      </c>
      <c r="R122" s="27">
        <f t="shared" si="16"/>
        <v>26075.42194092827</v>
      </c>
      <c r="S122" s="42">
        <f t="shared" si="17"/>
        <v>261900</v>
      </c>
    </row>
    <row r="123" spans="1:19" x14ac:dyDescent="0.2">
      <c r="A123" s="1" t="s">
        <v>252</v>
      </c>
      <c r="B123" s="2" t="s">
        <v>253</v>
      </c>
      <c r="C123" s="3">
        <v>150000</v>
      </c>
      <c r="D123" s="4">
        <v>252</v>
      </c>
      <c r="E123" s="11">
        <v>24556</v>
      </c>
      <c r="F123" s="12">
        <v>2.2280000000000002</v>
      </c>
      <c r="G123" s="13">
        <v>1751</v>
      </c>
      <c r="H123" s="14" t="s">
        <v>1014</v>
      </c>
      <c r="I123" s="15">
        <v>33921</v>
      </c>
      <c r="J123" s="9">
        <f t="shared" si="9"/>
        <v>22805</v>
      </c>
      <c r="K123" s="16">
        <v>17252.5</v>
      </c>
      <c r="L123" s="31">
        <f t="shared" si="10"/>
        <v>7607.1871127633203</v>
      </c>
      <c r="M123" s="28" t="e">
        <f t="shared" si="11"/>
        <v>#VALUE!</v>
      </c>
      <c r="N123" s="27" t="e">
        <f t="shared" si="12"/>
        <v>#VALUE!</v>
      </c>
      <c r="O123">
        <f t="shared" si="13"/>
        <v>369</v>
      </c>
      <c r="P123">
        <f t="shared" si="14"/>
        <v>15000</v>
      </c>
      <c r="Q123" s="41">
        <f t="shared" si="15"/>
        <v>675</v>
      </c>
      <c r="R123" s="27">
        <f t="shared" si="16"/>
        <v>25902.95358649789</v>
      </c>
      <c r="S123" s="42">
        <f t="shared" si="17"/>
        <v>135000</v>
      </c>
    </row>
    <row r="124" spans="1:19" x14ac:dyDescent="0.2">
      <c r="A124" s="1" t="s">
        <v>254</v>
      </c>
      <c r="B124" s="2" t="s">
        <v>255</v>
      </c>
      <c r="C124" s="3">
        <v>38680</v>
      </c>
      <c r="D124" s="4">
        <v>6</v>
      </c>
      <c r="E124" s="11">
        <v>24555.7</v>
      </c>
      <c r="F124" s="12">
        <v>7.400000000000001E-2</v>
      </c>
      <c r="G124" s="13">
        <v>3232</v>
      </c>
      <c r="H124" s="14" t="s">
        <v>1014</v>
      </c>
      <c r="I124" s="15">
        <v>43908.4</v>
      </c>
      <c r="J124" s="9">
        <f t="shared" si="9"/>
        <v>21323.7</v>
      </c>
      <c r="K124" s="16">
        <v>134355.9</v>
      </c>
      <c r="L124" s="31">
        <f t="shared" si="10"/>
        <v>22863.780260707634</v>
      </c>
      <c r="M124" s="28" t="e">
        <f t="shared" si="11"/>
        <v>#VALUE!</v>
      </c>
      <c r="N124" s="27" t="e">
        <f t="shared" si="12"/>
        <v>#VALUE!</v>
      </c>
      <c r="O124">
        <f t="shared" si="13"/>
        <v>125</v>
      </c>
      <c r="P124">
        <f t="shared" si="14"/>
        <v>3868</v>
      </c>
      <c r="Q124" s="41">
        <f t="shared" si="15"/>
        <v>174.06</v>
      </c>
      <c r="R124" s="27">
        <f t="shared" si="16"/>
        <v>25902.63713080169</v>
      </c>
      <c r="S124" s="42">
        <f t="shared" si="17"/>
        <v>34812</v>
      </c>
    </row>
    <row r="125" spans="1:19" x14ac:dyDescent="0.2">
      <c r="A125" s="1" t="s">
        <v>256</v>
      </c>
      <c r="B125" s="2" t="s">
        <v>257</v>
      </c>
      <c r="C125" s="3">
        <v>69200</v>
      </c>
      <c r="D125" s="4">
        <v>20</v>
      </c>
      <c r="E125" s="11">
        <v>24358</v>
      </c>
      <c r="F125" s="12">
        <v>0.16399999999999998</v>
      </c>
      <c r="G125" s="13">
        <v>2938</v>
      </c>
      <c r="H125" s="14">
        <v>0.32</v>
      </c>
      <c r="I125" s="15">
        <v>56232</v>
      </c>
      <c r="J125" s="9">
        <f t="shared" si="9"/>
        <v>21420</v>
      </c>
      <c r="K125" s="16">
        <v>109215.3</v>
      </c>
      <c r="L125" s="31">
        <f t="shared" si="10"/>
        <v>20926.116838487975</v>
      </c>
      <c r="M125" s="28">
        <f t="shared" si="11"/>
        <v>2225.7575757575755</v>
      </c>
      <c r="N125" s="27">
        <f t="shared" si="12"/>
        <v>18700.359262730399</v>
      </c>
      <c r="O125">
        <f t="shared" si="13"/>
        <v>140</v>
      </c>
      <c r="P125">
        <f t="shared" si="14"/>
        <v>6920</v>
      </c>
      <c r="Q125" s="41">
        <f t="shared" si="15"/>
        <v>311.39999999999998</v>
      </c>
      <c r="R125" s="27">
        <f t="shared" si="16"/>
        <v>25694.09282700422</v>
      </c>
      <c r="S125" s="42">
        <f t="shared" si="17"/>
        <v>62280</v>
      </c>
    </row>
    <row r="126" spans="1:19" x14ac:dyDescent="0.2">
      <c r="A126" s="1" t="s">
        <v>258</v>
      </c>
      <c r="B126" s="2" t="s">
        <v>259</v>
      </c>
      <c r="C126" s="3">
        <v>24900</v>
      </c>
      <c r="D126" s="4">
        <v>-4</v>
      </c>
      <c r="E126" s="11">
        <v>24175</v>
      </c>
      <c r="F126" s="12">
        <v>1E-3</v>
      </c>
      <c r="G126" s="13">
        <v>407</v>
      </c>
      <c r="H126" s="14">
        <v>-8.4000000000000005E-2</v>
      </c>
      <c r="I126" s="15">
        <v>9186</v>
      </c>
      <c r="J126" s="9">
        <f t="shared" si="9"/>
        <v>23768</v>
      </c>
      <c r="K126" s="16">
        <v>7597.8</v>
      </c>
      <c r="L126" s="31">
        <f t="shared" si="10"/>
        <v>24150.849150849153</v>
      </c>
      <c r="M126" s="28">
        <f t="shared" si="11"/>
        <v>444.32314410480348</v>
      </c>
      <c r="N126" s="27">
        <f t="shared" si="12"/>
        <v>23706.526006744349</v>
      </c>
      <c r="O126">
        <f t="shared" si="13"/>
        <v>117</v>
      </c>
      <c r="P126">
        <f t="shared" si="14"/>
        <v>2490</v>
      </c>
      <c r="Q126" s="41">
        <f t="shared" si="15"/>
        <v>112.05</v>
      </c>
      <c r="R126" s="27">
        <f t="shared" si="16"/>
        <v>25501.054852320678</v>
      </c>
      <c r="S126" s="42">
        <f t="shared" si="17"/>
        <v>22410</v>
      </c>
    </row>
    <row r="127" spans="1:19" x14ac:dyDescent="0.2">
      <c r="A127" s="1" t="s">
        <v>260</v>
      </c>
      <c r="B127" s="2" t="s">
        <v>261</v>
      </c>
      <c r="C127" s="3">
        <v>30083</v>
      </c>
      <c r="D127" s="4">
        <v>-1</v>
      </c>
      <c r="E127" s="11">
        <v>24116</v>
      </c>
      <c r="F127" s="12">
        <v>0.04</v>
      </c>
      <c r="G127" s="13">
        <v>2666</v>
      </c>
      <c r="H127" s="14">
        <v>-0.128</v>
      </c>
      <c r="I127" s="15">
        <v>145392</v>
      </c>
      <c r="J127" s="9">
        <f t="shared" si="9"/>
        <v>21450</v>
      </c>
      <c r="K127" s="16">
        <v>65488.1</v>
      </c>
      <c r="L127" s="31">
        <f t="shared" si="10"/>
        <v>23188.461538461539</v>
      </c>
      <c r="M127" s="28">
        <f t="shared" si="11"/>
        <v>3057.3394495412845</v>
      </c>
      <c r="N127" s="27">
        <f t="shared" si="12"/>
        <v>20131.122088920256</v>
      </c>
      <c r="O127">
        <f t="shared" si="13"/>
        <v>121</v>
      </c>
      <c r="P127">
        <f t="shared" si="14"/>
        <v>3008.3</v>
      </c>
      <c r="Q127" s="41">
        <f t="shared" si="15"/>
        <v>135.37350000000001</v>
      </c>
      <c r="R127" s="27">
        <f t="shared" si="16"/>
        <v>25438.818565400845</v>
      </c>
      <c r="S127" s="42">
        <f t="shared" si="17"/>
        <v>27074.7</v>
      </c>
    </row>
    <row r="128" spans="1:19" x14ac:dyDescent="0.2">
      <c r="A128" s="1" t="s">
        <v>262</v>
      </c>
      <c r="B128" s="2" t="s">
        <v>263</v>
      </c>
      <c r="C128" s="3">
        <v>60000</v>
      </c>
      <c r="D128" s="4">
        <v>19</v>
      </c>
      <c r="E128" s="11">
        <v>23995</v>
      </c>
      <c r="F128" s="12">
        <v>0.16399999999999998</v>
      </c>
      <c r="G128" s="13">
        <v>1656</v>
      </c>
      <c r="H128" s="14" t="s">
        <v>1014</v>
      </c>
      <c r="I128" s="15">
        <v>25982</v>
      </c>
      <c r="J128" s="9">
        <f t="shared" si="9"/>
        <v>22339</v>
      </c>
      <c r="K128" s="16">
        <v>25565.5</v>
      </c>
      <c r="L128" s="31">
        <f t="shared" si="10"/>
        <v>20614.261168384881</v>
      </c>
      <c r="M128" s="28" t="e">
        <f t="shared" si="11"/>
        <v>#VALUE!</v>
      </c>
      <c r="N128" s="27" t="e">
        <f t="shared" si="12"/>
        <v>#VALUE!</v>
      </c>
      <c r="O128">
        <f t="shared" si="13"/>
        <v>143</v>
      </c>
      <c r="P128">
        <f t="shared" si="14"/>
        <v>6000</v>
      </c>
      <c r="Q128" s="41">
        <f t="shared" si="15"/>
        <v>270</v>
      </c>
      <c r="R128" s="27">
        <f t="shared" si="16"/>
        <v>25311.181434599159</v>
      </c>
      <c r="S128" s="42">
        <f t="shared" si="17"/>
        <v>54000</v>
      </c>
    </row>
    <row r="129" spans="1:19" x14ac:dyDescent="0.2">
      <c r="A129" s="1" t="s">
        <v>264</v>
      </c>
      <c r="B129" s="2" t="s">
        <v>265</v>
      </c>
      <c r="C129" s="3">
        <v>62610</v>
      </c>
      <c r="D129" s="4">
        <v>21</v>
      </c>
      <c r="E129" s="11">
        <v>23771</v>
      </c>
      <c r="F129" s="12">
        <v>0.16399999999999998</v>
      </c>
      <c r="G129" s="13">
        <v>2141</v>
      </c>
      <c r="H129" s="14">
        <v>1.143</v>
      </c>
      <c r="I129" s="15">
        <v>19062</v>
      </c>
      <c r="J129" s="9">
        <f t="shared" si="9"/>
        <v>21630</v>
      </c>
      <c r="K129" s="16">
        <v>24839.1</v>
      </c>
      <c r="L129" s="31">
        <f t="shared" si="10"/>
        <v>20421.821305841924</v>
      </c>
      <c r="M129" s="28">
        <f t="shared" si="11"/>
        <v>999.06672888474111</v>
      </c>
      <c r="N129" s="27">
        <f t="shared" si="12"/>
        <v>19422.754576957184</v>
      </c>
      <c r="O129">
        <f t="shared" si="13"/>
        <v>145</v>
      </c>
      <c r="P129">
        <f t="shared" si="14"/>
        <v>6261</v>
      </c>
      <c r="Q129" s="41">
        <f t="shared" si="15"/>
        <v>281.745</v>
      </c>
      <c r="R129" s="27">
        <f t="shared" si="16"/>
        <v>25074.894514767933</v>
      </c>
      <c r="S129" s="42">
        <f t="shared" si="17"/>
        <v>56349</v>
      </c>
    </row>
    <row r="130" spans="1:19" x14ac:dyDescent="0.2">
      <c r="A130" s="1" t="s">
        <v>266</v>
      </c>
      <c r="B130" s="2" t="s">
        <v>267</v>
      </c>
      <c r="C130" s="3">
        <v>21500</v>
      </c>
      <c r="D130" s="4">
        <v>1</v>
      </c>
      <c r="E130" s="11">
        <v>23747</v>
      </c>
      <c r="F130" s="12">
        <v>3.9E-2</v>
      </c>
      <c r="G130" s="13">
        <v>8394</v>
      </c>
      <c r="H130" s="14">
        <v>3.242</v>
      </c>
      <c r="I130" s="15">
        <v>66416</v>
      </c>
      <c r="J130" s="9">
        <f t="shared" si="9"/>
        <v>15353</v>
      </c>
      <c r="K130" s="16">
        <v>118220.4</v>
      </c>
      <c r="L130" s="31">
        <f t="shared" si="10"/>
        <v>22855.630413859482</v>
      </c>
      <c r="M130" s="28">
        <f t="shared" si="11"/>
        <v>1978.7835926449789</v>
      </c>
      <c r="N130" s="27">
        <f t="shared" si="12"/>
        <v>20876.846821214502</v>
      </c>
      <c r="O130">
        <f t="shared" si="13"/>
        <v>126</v>
      </c>
      <c r="P130">
        <f t="shared" si="14"/>
        <v>2150</v>
      </c>
      <c r="Q130" s="41">
        <f t="shared" si="15"/>
        <v>96.75</v>
      </c>
      <c r="R130" s="27">
        <f t="shared" si="16"/>
        <v>25049.57805907173</v>
      </c>
      <c r="S130" s="42">
        <f t="shared" si="17"/>
        <v>19350</v>
      </c>
    </row>
    <row r="131" spans="1:19" x14ac:dyDescent="0.2">
      <c r="A131" s="1" t="s">
        <v>268</v>
      </c>
      <c r="B131" s="2" t="s">
        <v>269</v>
      </c>
      <c r="C131" s="3">
        <v>28000</v>
      </c>
      <c r="D131" s="4">
        <v>25</v>
      </c>
      <c r="E131" s="11">
        <v>23495.7</v>
      </c>
      <c r="F131" s="12">
        <v>0.20800000000000002</v>
      </c>
      <c r="G131" s="13">
        <v>2195.1</v>
      </c>
      <c r="H131" s="14">
        <v>0.31</v>
      </c>
      <c r="I131" s="15">
        <v>25482.400000000001</v>
      </c>
      <c r="J131" s="9">
        <f t="shared" ref="J131:J194" si="18">E131-G131</f>
        <v>21300.600000000002</v>
      </c>
      <c r="K131" s="16">
        <v>23630.400000000001</v>
      </c>
      <c r="L131" s="31">
        <f t="shared" ref="L131:L194" si="19">E131/(1+F131)</f>
        <v>19450.082781456957</v>
      </c>
      <c r="M131" s="28">
        <f t="shared" ref="M131:M194" si="20">G131/(1+H131)</f>
        <v>1675.6488549618318</v>
      </c>
      <c r="N131" s="27">
        <f t="shared" ref="N131:N194" si="21">L131-M131</f>
        <v>17774.433926495123</v>
      </c>
      <c r="O131">
        <f t="shared" ref="O131:O194" si="22">_xlfn.RANK.EQ(L131, L$2:L$501,0)</f>
        <v>151</v>
      </c>
      <c r="P131">
        <f t="shared" ref="P131:P194" si="23">C131*0.1</f>
        <v>2800</v>
      </c>
      <c r="Q131" s="41">
        <f t="shared" ref="Q131:Q194" si="24">(P131*45)/1000</f>
        <v>126</v>
      </c>
      <c r="R131" s="27">
        <f t="shared" ref="R131:R194" si="25">E131/(1-5.2%)</f>
        <v>24784.493670886077</v>
      </c>
      <c r="S131" s="42">
        <f t="shared" ref="S131:S194" si="26">C131-P131</f>
        <v>25200</v>
      </c>
    </row>
    <row r="132" spans="1:19" x14ac:dyDescent="0.2">
      <c r="A132" s="1" t="s">
        <v>270</v>
      </c>
      <c r="B132" s="2" t="s">
        <v>271</v>
      </c>
      <c r="C132" s="3">
        <v>30286</v>
      </c>
      <c r="D132" s="4">
        <v>-5</v>
      </c>
      <c r="E132" s="11">
        <v>23495</v>
      </c>
      <c r="F132" s="12">
        <v>0.02</v>
      </c>
      <c r="G132" s="13">
        <v>2226</v>
      </c>
      <c r="H132" s="14">
        <v>1.6439999999999999</v>
      </c>
      <c r="I132" s="15">
        <v>116914</v>
      </c>
      <c r="J132" s="9">
        <f t="shared" si="18"/>
        <v>21269</v>
      </c>
      <c r="K132" s="16">
        <v>53466.3</v>
      </c>
      <c r="L132" s="31">
        <f t="shared" si="19"/>
        <v>23034.313725490196</v>
      </c>
      <c r="M132" s="28">
        <f t="shared" si="20"/>
        <v>841.90620272314675</v>
      </c>
      <c r="N132" s="27">
        <f t="shared" si="21"/>
        <v>22192.407522767047</v>
      </c>
      <c r="O132">
        <f t="shared" si="22"/>
        <v>122</v>
      </c>
      <c r="P132">
        <f t="shared" si="23"/>
        <v>3028.6000000000004</v>
      </c>
      <c r="Q132" s="41">
        <f t="shared" si="24"/>
        <v>136.28700000000003</v>
      </c>
      <c r="R132" s="27">
        <f t="shared" si="25"/>
        <v>24783.755274261606</v>
      </c>
      <c r="S132" s="42">
        <f t="shared" si="26"/>
        <v>27257.4</v>
      </c>
    </row>
    <row r="133" spans="1:19" x14ac:dyDescent="0.2">
      <c r="A133" s="1" t="s">
        <v>272</v>
      </c>
      <c r="B133" s="2" t="s">
        <v>273</v>
      </c>
      <c r="C133" s="3">
        <v>45000</v>
      </c>
      <c r="D133" s="4">
        <v>34</v>
      </c>
      <c r="E133" s="11">
        <v>23443</v>
      </c>
      <c r="F133" s="12">
        <v>0.32799999999999996</v>
      </c>
      <c r="G133" s="13">
        <v>-1733</v>
      </c>
      <c r="H133" s="14">
        <v>-2.2480000000000002</v>
      </c>
      <c r="I133" s="15">
        <v>70256</v>
      </c>
      <c r="J133" s="9">
        <f t="shared" si="18"/>
        <v>25176</v>
      </c>
      <c r="K133" s="16">
        <v>12946.6</v>
      </c>
      <c r="L133" s="31">
        <f t="shared" si="19"/>
        <v>17652.861445783135</v>
      </c>
      <c r="M133" s="28">
        <f t="shared" si="20"/>
        <v>1388.6217948717947</v>
      </c>
      <c r="N133" s="27">
        <f t="shared" si="21"/>
        <v>16264.239650911341</v>
      </c>
      <c r="O133">
        <f t="shared" si="22"/>
        <v>162</v>
      </c>
      <c r="P133">
        <f t="shared" si="23"/>
        <v>4500</v>
      </c>
      <c r="Q133" s="41">
        <f t="shared" si="24"/>
        <v>202.5</v>
      </c>
      <c r="R133" s="27">
        <f t="shared" si="25"/>
        <v>24728.902953586497</v>
      </c>
      <c r="S133" s="42">
        <f t="shared" si="26"/>
        <v>40500</v>
      </c>
    </row>
    <row r="134" spans="1:19" x14ac:dyDescent="0.2">
      <c r="A134" s="1" t="s">
        <v>274</v>
      </c>
      <c r="B134" s="2" t="s">
        <v>275</v>
      </c>
      <c r="C134" s="3">
        <v>53000</v>
      </c>
      <c r="D134" s="4">
        <v>-9</v>
      </c>
      <c r="E134" s="11">
        <v>23306</v>
      </c>
      <c r="F134" s="12">
        <v>0</v>
      </c>
      <c r="G134" s="13">
        <v>2012</v>
      </c>
      <c r="H134" s="14">
        <v>-6.2E-2</v>
      </c>
      <c r="I134" s="15">
        <v>33576</v>
      </c>
      <c r="J134" s="9">
        <f t="shared" si="18"/>
        <v>21294</v>
      </c>
      <c r="K134" s="16">
        <v>18518.900000000001</v>
      </c>
      <c r="L134" s="31">
        <f t="shared" si="19"/>
        <v>23306</v>
      </c>
      <c r="M134" s="28">
        <f t="shared" si="20"/>
        <v>2144.9893390191901</v>
      </c>
      <c r="N134" s="27">
        <f t="shared" si="21"/>
        <v>21161.01066098081</v>
      </c>
      <c r="O134">
        <f t="shared" si="22"/>
        <v>120</v>
      </c>
      <c r="P134">
        <f t="shared" si="23"/>
        <v>5300</v>
      </c>
      <c r="Q134" s="41">
        <f t="shared" si="24"/>
        <v>238.5</v>
      </c>
      <c r="R134" s="27">
        <f t="shared" si="25"/>
        <v>24584.38818565401</v>
      </c>
      <c r="S134" s="42">
        <f t="shared" si="26"/>
        <v>47700</v>
      </c>
    </row>
    <row r="135" spans="1:19" x14ac:dyDescent="0.2">
      <c r="A135" s="1" t="s">
        <v>276</v>
      </c>
      <c r="B135" s="2" t="s">
        <v>277</v>
      </c>
      <c r="C135" s="3">
        <v>41967</v>
      </c>
      <c r="D135" s="4">
        <v>7</v>
      </c>
      <c r="E135" s="11">
        <v>22832</v>
      </c>
      <c r="F135" s="12">
        <v>7.4999999999999997E-2</v>
      </c>
      <c r="G135" s="13">
        <v>5966</v>
      </c>
      <c r="H135" s="14">
        <v>-0.443</v>
      </c>
      <c r="I135" s="15">
        <v>59147</v>
      </c>
      <c r="J135" s="9">
        <f t="shared" si="18"/>
        <v>16866</v>
      </c>
      <c r="K135" s="16">
        <v>120865.2</v>
      </c>
      <c r="L135" s="31">
        <f t="shared" si="19"/>
        <v>21239.069767441862</v>
      </c>
      <c r="M135" s="28">
        <f t="shared" si="20"/>
        <v>10710.951526032317</v>
      </c>
      <c r="N135" s="27">
        <f t="shared" si="21"/>
        <v>10528.118241409546</v>
      </c>
      <c r="O135">
        <f t="shared" si="22"/>
        <v>137</v>
      </c>
      <c r="P135">
        <f t="shared" si="23"/>
        <v>4196.7</v>
      </c>
      <c r="Q135" s="41">
        <f t="shared" si="24"/>
        <v>188.85149999999999</v>
      </c>
      <c r="R135" s="27">
        <f t="shared" si="25"/>
        <v>24084.38818565401</v>
      </c>
      <c r="S135" s="42">
        <f t="shared" si="26"/>
        <v>37770.300000000003</v>
      </c>
    </row>
    <row r="136" spans="1:19" x14ac:dyDescent="0.2">
      <c r="A136" s="1" t="s">
        <v>278</v>
      </c>
      <c r="B136" s="2" t="s">
        <v>279</v>
      </c>
      <c r="C136" s="3">
        <v>119650</v>
      </c>
      <c r="D136" s="4">
        <v>-1</v>
      </c>
      <c r="E136" s="11">
        <v>22823.3</v>
      </c>
      <c r="F136" s="12">
        <v>2.6000000000000002E-2</v>
      </c>
      <c r="G136" s="13">
        <v>-1590.8</v>
      </c>
      <c r="H136" s="14">
        <v>-1.9279999999999999</v>
      </c>
      <c r="I136" s="15">
        <v>13501.2</v>
      </c>
      <c r="J136" s="9">
        <f t="shared" si="18"/>
        <v>24414.1</v>
      </c>
      <c r="K136" s="16">
        <v>25021</v>
      </c>
      <c r="L136" s="31">
        <f t="shared" si="19"/>
        <v>22244.93177387914</v>
      </c>
      <c r="M136" s="28">
        <f t="shared" si="20"/>
        <v>1714.2241379310346</v>
      </c>
      <c r="N136" s="27">
        <f t="shared" si="21"/>
        <v>20530.707635948103</v>
      </c>
      <c r="O136">
        <f t="shared" si="22"/>
        <v>130</v>
      </c>
      <c r="P136">
        <f t="shared" si="23"/>
        <v>11965</v>
      </c>
      <c r="Q136" s="41">
        <f t="shared" si="24"/>
        <v>538.42499999999995</v>
      </c>
      <c r="R136" s="27">
        <f t="shared" si="25"/>
        <v>24075.210970464137</v>
      </c>
      <c r="S136" s="42">
        <f t="shared" si="26"/>
        <v>107685</v>
      </c>
    </row>
    <row r="137" spans="1:19" x14ac:dyDescent="0.2">
      <c r="A137" s="1" t="s">
        <v>280</v>
      </c>
      <c r="B137" s="2" t="s">
        <v>281</v>
      </c>
      <c r="C137" s="3">
        <v>27000</v>
      </c>
      <c r="D137" s="4">
        <v>3</v>
      </c>
      <c r="E137" s="11">
        <v>22785.1</v>
      </c>
      <c r="F137" s="12">
        <v>6.5000000000000002E-2</v>
      </c>
      <c r="G137" s="13">
        <v>471</v>
      </c>
      <c r="H137" s="14">
        <v>-0.23200000000000001</v>
      </c>
      <c r="I137" s="15">
        <v>10904.5</v>
      </c>
      <c r="J137" s="9">
        <f t="shared" si="18"/>
        <v>22314.1</v>
      </c>
      <c r="K137" s="16">
        <v>3756.8</v>
      </c>
      <c r="L137" s="31">
        <f t="shared" si="19"/>
        <v>21394.460093896712</v>
      </c>
      <c r="M137" s="28">
        <f t="shared" si="20"/>
        <v>613.28125</v>
      </c>
      <c r="N137" s="27">
        <f t="shared" si="21"/>
        <v>20781.178843896712</v>
      </c>
      <c r="O137">
        <f t="shared" si="22"/>
        <v>135</v>
      </c>
      <c r="P137">
        <f t="shared" si="23"/>
        <v>2700</v>
      </c>
      <c r="Q137" s="41">
        <f t="shared" si="24"/>
        <v>121.5</v>
      </c>
      <c r="R137" s="27">
        <f t="shared" si="25"/>
        <v>24034.915611814347</v>
      </c>
      <c r="S137" s="42">
        <f t="shared" si="26"/>
        <v>24300</v>
      </c>
    </row>
    <row r="138" spans="1:19" x14ac:dyDescent="0.2">
      <c r="A138" s="1" t="s">
        <v>282</v>
      </c>
      <c r="B138" s="2" t="s">
        <v>283</v>
      </c>
      <c r="C138" s="3">
        <v>35400</v>
      </c>
      <c r="D138" s="4">
        <v>-4</v>
      </c>
      <c r="E138" s="11">
        <v>22732</v>
      </c>
      <c r="F138" s="12">
        <v>0.02</v>
      </c>
      <c r="G138" s="13">
        <v>-4864</v>
      </c>
      <c r="H138" s="14">
        <v>-2.972</v>
      </c>
      <c r="I138" s="15">
        <v>32686</v>
      </c>
      <c r="J138" s="9">
        <f t="shared" si="18"/>
        <v>27596</v>
      </c>
      <c r="K138" s="16">
        <v>69023.7</v>
      </c>
      <c r="L138" s="31">
        <f t="shared" si="19"/>
        <v>22286.274509803919</v>
      </c>
      <c r="M138" s="28">
        <f t="shared" si="20"/>
        <v>2466.5314401622718</v>
      </c>
      <c r="N138" s="27">
        <f t="shared" si="21"/>
        <v>19819.743069641649</v>
      </c>
      <c r="O138">
        <f t="shared" si="22"/>
        <v>129</v>
      </c>
      <c r="P138">
        <f t="shared" si="23"/>
        <v>3540</v>
      </c>
      <c r="Q138" s="41">
        <f t="shared" si="24"/>
        <v>159.30000000000001</v>
      </c>
      <c r="R138" s="27">
        <f t="shared" si="25"/>
        <v>23978.902953586497</v>
      </c>
      <c r="S138" s="42">
        <f t="shared" si="26"/>
        <v>31860</v>
      </c>
    </row>
    <row r="139" spans="1:19" x14ac:dyDescent="0.2">
      <c r="A139" s="1" t="s">
        <v>284</v>
      </c>
      <c r="B139" s="2" t="s">
        <v>285</v>
      </c>
      <c r="C139" s="3">
        <v>23300</v>
      </c>
      <c r="D139" s="4">
        <v>7</v>
      </c>
      <c r="E139" s="11">
        <v>22561</v>
      </c>
      <c r="F139" s="12">
        <v>8.5999999999999993E-2</v>
      </c>
      <c r="G139" s="13">
        <v>4920</v>
      </c>
      <c r="H139" s="14">
        <v>3.8860000000000001</v>
      </c>
      <c r="I139" s="15">
        <v>34986</v>
      </c>
      <c r="J139" s="9">
        <f t="shared" si="18"/>
        <v>17641</v>
      </c>
      <c r="K139" s="16">
        <v>77895</v>
      </c>
      <c r="L139" s="31">
        <f t="shared" si="19"/>
        <v>20774.401473296501</v>
      </c>
      <c r="M139" s="28">
        <f t="shared" si="20"/>
        <v>1006.9586573884568</v>
      </c>
      <c r="N139" s="27">
        <f t="shared" si="21"/>
        <v>19767.442815908045</v>
      </c>
      <c r="O139">
        <f t="shared" si="22"/>
        <v>141</v>
      </c>
      <c r="P139">
        <f t="shared" si="23"/>
        <v>2330</v>
      </c>
      <c r="Q139" s="41">
        <f t="shared" si="24"/>
        <v>104.85</v>
      </c>
      <c r="R139" s="27">
        <f t="shared" si="25"/>
        <v>23798.523206751055</v>
      </c>
      <c r="S139" s="42">
        <f t="shared" si="26"/>
        <v>20970</v>
      </c>
    </row>
    <row r="140" spans="1:19" x14ac:dyDescent="0.2">
      <c r="A140" s="1" t="s">
        <v>286</v>
      </c>
      <c r="B140" s="2" t="s">
        <v>287</v>
      </c>
      <c r="C140" s="3">
        <v>11000</v>
      </c>
      <c r="D140" s="4">
        <v>-23</v>
      </c>
      <c r="E140" s="11">
        <v>22127</v>
      </c>
      <c r="F140" s="12">
        <v>-0.152</v>
      </c>
      <c r="G140" s="13">
        <v>5455</v>
      </c>
      <c r="H140" s="14">
        <v>0.17899999999999999</v>
      </c>
      <c r="I140" s="15">
        <v>63675</v>
      </c>
      <c r="J140" s="9">
        <f t="shared" si="18"/>
        <v>16672</v>
      </c>
      <c r="K140" s="16">
        <v>82881</v>
      </c>
      <c r="L140" s="31">
        <f t="shared" si="19"/>
        <v>26093.16037735849</v>
      </c>
      <c r="M140" s="28">
        <f t="shared" si="20"/>
        <v>4626.8023748939777</v>
      </c>
      <c r="N140" s="27">
        <f t="shared" si="21"/>
        <v>21466.358002464513</v>
      </c>
      <c r="O140">
        <f t="shared" si="22"/>
        <v>112</v>
      </c>
      <c r="P140">
        <f t="shared" si="23"/>
        <v>1100</v>
      </c>
      <c r="Q140" s="41">
        <f t="shared" si="24"/>
        <v>49.5</v>
      </c>
      <c r="R140" s="27">
        <f t="shared" si="25"/>
        <v>23340.71729957806</v>
      </c>
      <c r="S140" s="42">
        <f t="shared" si="26"/>
        <v>9900</v>
      </c>
    </row>
    <row r="141" spans="1:19" x14ac:dyDescent="0.2">
      <c r="A141" s="1" t="s">
        <v>288</v>
      </c>
      <c r="B141" s="2" t="s">
        <v>289</v>
      </c>
      <c r="C141" s="3">
        <v>199000</v>
      </c>
      <c r="D141" s="4">
        <v>19</v>
      </c>
      <c r="E141" s="11">
        <v>22095.4</v>
      </c>
      <c r="F141" s="12">
        <v>0.159</v>
      </c>
      <c r="G141" s="13">
        <v>86.3</v>
      </c>
      <c r="H141" s="14">
        <v>-0.33100000000000002</v>
      </c>
      <c r="I141" s="15">
        <v>12045.6</v>
      </c>
      <c r="J141" s="9">
        <f t="shared" si="18"/>
        <v>22009.100000000002</v>
      </c>
      <c r="K141" s="16">
        <v>4113.8999999999996</v>
      </c>
      <c r="L141" s="31">
        <f t="shared" si="19"/>
        <v>19064.193270060397</v>
      </c>
      <c r="M141" s="28">
        <f t="shared" si="20"/>
        <v>128.99850523168908</v>
      </c>
      <c r="N141" s="27">
        <f t="shared" si="21"/>
        <v>18935.19476482871</v>
      </c>
      <c r="O141">
        <f t="shared" si="22"/>
        <v>155</v>
      </c>
      <c r="P141">
        <f t="shared" si="23"/>
        <v>19900</v>
      </c>
      <c r="Q141" s="41">
        <f t="shared" si="24"/>
        <v>895.5</v>
      </c>
      <c r="R141" s="27">
        <f t="shared" si="25"/>
        <v>23307.383966244728</v>
      </c>
      <c r="S141" s="42">
        <f t="shared" si="26"/>
        <v>179100</v>
      </c>
    </row>
    <row r="142" spans="1:19" x14ac:dyDescent="0.2">
      <c r="A142" s="1" t="s">
        <v>290</v>
      </c>
      <c r="B142" s="2" t="s">
        <v>291</v>
      </c>
      <c r="C142" s="3">
        <v>30000</v>
      </c>
      <c r="D142" s="4">
        <v>2</v>
      </c>
      <c r="E142" s="11">
        <v>21991.200000000001</v>
      </c>
      <c r="F142" s="12">
        <v>4.4999999999999998E-2</v>
      </c>
      <c r="G142" s="13">
        <v>556.70000000000005</v>
      </c>
      <c r="H142" s="14">
        <v>2.1000000000000001E-2</v>
      </c>
      <c r="I142" s="15">
        <v>8519.7999999999993</v>
      </c>
      <c r="J142" s="9">
        <f t="shared" si="18"/>
        <v>21434.5</v>
      </c>
      <c r="K142" s="16">
        <v>4964.7</v>
      </c>
      <c r="L142" s="31">
        <f t="shared" si="19"/>
        <v>21044.21052631579</v>
      </c>
      <c r="M142" s="28">
        <f t="shared" si="20"/>
        <v>545.24975514201776</v>
      </c>
      <c r="N142" s="27">
        <f t="shared" si="21"/>
        <v>20498.960771173774</v>
      </c>
      <c r="O142">
        <f t="shared" si="22"/>
        <v>139</v>
      </c>
      <c r="P142">
        <f t="shared" si="23"/>
        <v>3000</v>
      </c>
      <c r="Q142" s="41">
        <f t="shared" si="24"/>
        <v>135</v>
      </c>
      <c r="R142" s="27">
        <f t="shared" si="25"/>
        <v>23197.468354430381</v>
      </c>
      <c r="S142" s="42">
        <f t="shared" si="26"/>
        <v>27000</v>
      </c>
    </row>
    <row r="143" spans="1:19" x14ac:dyDescent="0.2">
      <c r="A143" s="1" t="s">
        <v>292</v>
      </c>
      <c r="B143" s="2" t="s">
        <v>293</v>
      </c>
      <c r="C143" s="3">
        <v>58803</v>
      </c>
      <c r="D143" s="4" t="s">
        <v>1014</v>
      </c>
      <c r="E143" s="11">
        <v>21965</v>
      </c>
      <c r="F143" s="12">
        <v>3.7999999999999999E-2</v>
      </c>
      <c r="G143" s="13">
        <v>2465</v>
      </c>
      <c r="H143" s="14">
        <v>-0.29299999999999998</v>
      </c>
      <c r="I143" s="15">
        <v>26243</v>
      </c>
      <c r="J143" s="9">
        <f t="shared" si="18"/>
        <v>19500</v>
      </c>
      <c r="K143" s="16">
        <v>28690.1</v>
      </c>
      <c r="L143" s="31">
        <f t="shared" si="19"/>
        <v>21160.886319845857</v>
      </c>
      <c r="M143" s="28">
        <f t="shared" si="20"/>
        <v>3486.5629420084861</v>
      </c>
      <c r="N143" s="27">
        <f t="shared" si="21"/>
        <v>17674.323377837369</v>
      </c>
      <c r="O143">
        <f t="shared" si="22"/>
        <v>138</v>
      </c>
      <c r="P143">
        <f t="shared" si="23"/>
        <v>5880.3</v>
      </c>
      <c r="Q143" s="41">
        <f t="shared" si="24"/>
        <v>264.61349999999999</v>
      </c>
      <c r="R143" s="27">
        <f t="shared" si="25"/>
        <v>23169.831223628695</v>
      </c>
      <c r="S143" s="42">
        <f t="shared" si="26"/>
        <v>52922.7</v>
      </c>
    </row>
    <row r="144" spans="1:19" x14ac:dyDescent="0.2">
      <c r="A144" s="1" t="s">
        <v>294</v>
      </c>
      <c r="B144" s="2" t="s">
        <v>295</v>
      </c>
      <c r="C144" s="3">
        <v>11390</v>
      </c>
      <c r="D144" s="4">
        <v>-6</v>
      </c>
      <c r="E144" s="11">
        <v>21758</v>
      </c>
      <c r="F144" s="12">
        <v>4.0000000000000001E-3</v>
      </c>
      <c r="G144" s="13">
        <v>2920</v>
      </c>
      <c r="H144" s="14">
        <v>-0.36599999999999999</v>
      </c>
      <c r="I144" s="15">
        <v>140406</v>
      </c>
      <c r="J144" s="9">
        <f t="shared" si="18"/>
        <v>18838</v>
      </c>
      <c r="K144" s="16">
        <v>37442.5</v>
      </c>
      <c r="L144" s="31">
        <f t="shared" si="19"/>
        <v>21671.314741035858</v>
      </c>
      <c r="M144" s="28">
        <f t="shared" si="20"/>
        <v>4605.6782334384861</v>
      </c>
      <c r="N144" s="27">
        <f t="shared" si="21"/>
        <v>17065.636507597374</v>
      </c>
      <c r="O144">
        <f t="shared" si="22"/>
        <v>133</v>
      </c>
      <c r="P144">
        <f t="shared" si="23"/>
        <v>1139</v>
      </c>
      <c r="Q144" s="41">
        <f t="shared" si="24"/>
        <v>51.255000000000003</v>
      </c>
      <c r="R144" s="27">
        <f t="shared" si="25"/>
        <v>22951.476793248945</v>
      </c>
      <c r="S144" s="42">
        <f t="shared" si="26"/>
        <v>10251</v>
      </c>
    </row>
    <row r="145" spans="1:19" x14ac:dyDescent="0.2">
      <c r="A145" s="1" t="s">
        <v>296</v>
      </c>
      <c r="B145" s="2" t="s">
        <v>297</v>
      </c>
      <c r="C145" s="3">
        <v>48817</v>
      </c>
      <c r="D145" s="4">
        <v>116</v>
      </c>
      <c r="E145" s="11">
        <v>21461.3</v>
      </c>
      <c r="F145" s="12">
        <v>0.82499999999999996</v>
      </c>
      <c r="G145" s="13">
        <v>-976.1</v>
      </c>
      <c r="H145" s="14" t="s">
        <v>1014</v>
      </c>
      <c r="I145" s="15">
        <v>29739.599999999999</v>
      </c>
      <c r="J145" s="9">
        <f t="shared" si="18"/>
        <v>22437.399999999998</v>
      </c>
      <c r="K145" s="16">
        <v>48337.8</v>
      </c>
      <c r="L145" s="31">
        <f t="shared" si="19"/>
        <v>11759.616438356165</v>
      </c>
      <c r="M145" s="28" t="e">
        <f t="shared" si="20"/>
        <v>#VALUE!</v>
      </c>
      <c r="N145" s="27" t="e">
        <f t="shared" si="21"/>
        <v>#VALUE!</v>
      </c>
      <c r="O145">
        <f t="shared" si="22"/>
        <v>255</v>
      </c>
      <c r="P145">
        <f t="shared" si="23"/>
        <v>4881.7</v>
      </c>
      <c r="Q145" s="41">
        <f t="shared" si="24"/>
        <v>219.6765</v>
      </c>
      <c r="R145" s="27">
        <f t="shared" si="25"/>
        <v>22638.502109704641</v>
      </c>
      <c r="S145" s="42">
        <f t="shared" si="26"/>
        <v>43935.3</v>
      </c>
    </row>
    <row r="146" spans="1:19" x14ac:dyDescent="0.2">
      <c r="A146" s="1" t="s">
        <v>298</v>
      </c>
      <c r="B146" s="2" t="s">
        <v>299</v>
      </c>
      <c r="C146" s="3">
        <v>26000</v>
      </c>
      <c r="D146" s="4">
        <v>-7</v>
      </c>
      <c r="E146" s="11">
        <v>21412.799999999999</v>
      </c>
      <c r="F146" s="12">
        <v>-6.0000000000000001E-3</v>
      </c>
      <c r="G146" s="13">
        <v>396</v>
      </c>
      <c r="H146" s="14">
        <v>-8.8999999999999996E-2</v>
      </c>
      <c r="I146" s="15">
        <v>10665.1</v>
      </c>
      <c r="J146" s="9">
        <f t="shared" si="18"/>
        <v>21016.799999999999</v>
      </c>
      <c r="K146" s="16">
        <v>3216.9</v>
      </c>
      <c r="L146" s="31">
        <f t="shared" si="19"/>
        <v>21542.052313883298</v>
      </c>
      <c r="M146" s="28">
        <f t="shared" si="20"/>
        <v>434.6871569703622</v>
      </c>
      <c r="N146" s="27">
        <f t="shared" si="21"/>
        <v>21107.365156912936</v>
      </c>
      <c r="O146">
        <f t="shared" si="22"/>
        <v>134</v>
      </c>
      <c r="P146">
        <f t="shared" si="23"/>
        <v>2600</v>
      </c>
      <c r="Q146" s="41">
        <f t="shared" si="24"/>
        <v>117</v>
      </c>
      <c r="R146" s="27">
        <f t="shared" si="25"/>
        <v>22587.3417721519</v>
      </c>
      <c r="S146" s="42">
        <f t="shared" si="26"/>
        <v>23400</v>
      </c>
    </row>
    <row r="147" spans="1:19" x14ac:dyDescent="0.2">
      <c r="A147" s="1" t="s">
        <v>300</v>
      </c>
      <c r="B147" s="2" t="s">
        <v>301</v>
      </c>
      <c r="C147" s="3">
        <v>90000</v>
      </c>
      <c r="D147" s="4">
        <v>61</v>
      </c>
      <c r="E147" s="11">
        <v>21340.1</v>
      </c>
      <c r="F147" s="12">
        <v>0.502</v>
      </c>
      <c r="G147" s="13">
        <v>1063.2</v>
      </c>
      <c r="H147" s="14">
        <v>0.53800000000000003</v>
      </c>
      <c r="I147" s="15">
        <v>13456.8</v>
      </c>
      <c r="J147" s="9">
        <f t="shared" si="18"/>
        <v>20276.899999999998</v>
      </c>
      <c r="K147" s="16">
        <v>16607</v>
      </c>
      <c r="L147" s="31">
        <f t="shared" si="19"/>
        <v>14207.789613848201</v>
      </c>
      <c r="M147" s="28">
        <f t="shared" si="20"/>
        <v>691.28738621586479</v>
      </c>
      <c r="N147" s="27">
        <f t="shared" si="21"/>
        <v>13516.502227632336</v>
      </c>
      <c r="O147">
        <f t="shared" si="22"/>
        <v>201</v>
      </c>
      <c r="P147">
        <f t="shared" si="23"/>
        <v>9000</v>
      </c>
      <c r="Q147" s="41">
        <f t="shared" si="24"/>
        <v>405</v>
      </c>
      <c r="R147" s="27">
        <f t="shared" si="25"/>
        <v>22510.654008438818</v>
      </c>
      <c r="S147" s="42">
        <f t="shared" si="26"/>
        <v>81000</v>
      </c>
    </row>
    <row r="148" spans="1:19" x14ac:dyDescent="0.2">
      <c r="A148" s="1" t="s">
        <v>302</v>
      </c>
      <c r="B148" s="2" t="s">
        <v>303</v>
      </c>
      <c r="C148" s="3">
        <v>169000</v>
      </c>
      <c r="D148" s="4">
        <v>1</v>
      </c>
      <c r="E148" s="11">
        <v>21148.5</v>
      </c>
      <c r="F148" s="12">
        <v>3.3000000000000002E-2</v>
      </c>
      <c r="G148" s="13">
        <v>1149.8</v>
      </c>
      <c r="H148" s="14">
        <v>-0.125</v>
      </c>
      <c r="I148" s="15">
        <v>11600.7</v>
      </c>
      <c r="J148" s="9">
        <f t="shared" si="18"/>
        <v>19998.7</v>
      </c>
      <c r="K148" s="16">
        <v>8470.4</v>
      </c>
      <c r="L148" s="31">
        <f t="shared" si="19"/>
        <v>20472.894482091</v>
      </c>
      <c r="M148" s="28">
        <f t="shared" si="20"/>
        <v>1314.0571428571427</v>
      </c>
      <c r="N148" s="27">
        <f t="shared" si="21"/>
        <v>19158.837339233858</v>
      </c>
      <c r="O148">
        <f t="shared" si="22"/>
        <v>144</v>
      </c>
      <c r="P148">
        <f t="shared" si="23"/>
        <v>16900</v>
      </c>
      <c r="Q148" s="41">
        <f t="shared" si="24"/>
        <v>760.5</v>
      </c>
      <c r="R148" s="27">
        <f t="shared" si="25"/>
        <v>22308.544303797469</v>
      </c>
      <c r="S148" s="42">
        <f t="shared" si="26"/>
        <v>152100</v>
      </c>
    </row>
    <row r="149" spans="1:19" x14ac:dyDescent="0.2">
      <c r="A149" s="1" t="s">
        <v>304</v>
      </c>
      <c r="B149" s="2" t="s">
        <v>305</v>
      </c>
      <c r="C149" s="3">
        <v>92000</v>
      </c>
      <c r="D149" s="4">
        <v>-8</v>
      </c>
      <c r="E149" s="11">
        <v>21037</v>
      </c>
      <c r="F149" s="12">
        <v>-0.01</v>
      </c>
      <c r="G149" s="13">
        <v>-183</v>
      </c>
      <c r="H149" s="14">
        <v>-1.5229999999999999</v>
      </c>
      <c r="I149" s="15">
        <v>18347</v>
      </c>
      <c r="J149" s="9">
        <f t="shared" si="18"/>
        <v>21220</v>
      </c>
      <c r="K149" s="16">
        <v>8454.6</v>
      </c>
      <c r="L149" s="31">
        <f t="shared" si="19"/>
        <v>21249.494949494951</v>
      </c>
      <c r="M149" s="28">
        <f t="shared" si="20"/>
        <v>349.90439770554497</v>
      </c>
      <c r="N149" s="27">
        <f t="shared" si="21"/>
        <v>20899.590551789406</v>
      </c>
      <c r="O149">
        <f t="shared" si="22"/>
        <v>136</v>
      </c>
      <c r="P149">
        <f t="shared" si="23"/>
        <v>9200</v>
      </c>
      <c r="Q149" s="41">
        <f t="shared" si="24"/>
        <v>414</v>
      </c>
      <c r="R149" s="27">
        <f t="shared" si="25"/>
        <v>22190.928270042194</v>
      </c>
      <c r="S149" s="42">
        <f t="shared" si="26"/>
        <v>82800</v>
      </c>
    </row>
    <row r="150" spans="1:19" x14ac:dyDescent="0.2">
      <c r="A150" s="1" t="s">
        <v>306</v>
      </c>
      <c r="B150" s="2" t="s">
        <v>307</v>
      </c>
      <c r="C150" s="3">
        <v>210000</v>
      </c>
      <c r="D150" s="4">
        <v>-18</v>
      </c>
      <c r="E150" s="11">
        <v>21025.200000000001</v>
      </c>
      <c r="F150" s="12">
        <v>-7.9000000000000001E-2</v>
      </c>
      <c r="G150" s="13">
        <v>5924.3</v>
      </c>
      <c r="H150" s="14">
        <v>0.14099999999999999</v>
      </c>
      <c r="I150" s="15">
        <v>32811.199999999997</v>
      </c>
      <c r="J150" s="9">
        <f t="shared" si="18"/>
        <v>15100.900000000001</v>
      </c>
      <c r="K150" s="16">
        <v>145333.79999999999</v>
      </c>
      <c r="L150" s="31">
        <f t="shared" si="19"/>
        <v>22828.664495114008</v>
      </c>
      <c r="M150" s="28">
        <f t="shared" si="20"/>
        <v>5192.1998247151623</v>
      </c>
      <c r="N150" s="27">
        <f t="shared" si="21"/>
        <v>17636.464670398847</v>
      </c>
      <c r="O150">
        <f t="shared" si="22"/>
        <v>127</v>
      </c>
      <c r="P150">
        <f t="shared" si="23"/>
        <v>21000</v>
      </c>
      <c r="Q150" s="41">
        <f t="shared" si="24"/>
        <v>945</v>
      </c>
      <c r="R150" s="27">
        <f t="shared" si="25"/>
        <v>22178.481012658231</v>
      </c>
      <c r="S150" s="42">
        <f t="shared" si="26"/>
        <v>189000</v>
      </c>
    </row>
    <row r="151" spans="1:19" x14ac:dyDescent="0.2">
      <c r="A151" s="1" t="s">
        <v>308</v>
      </c>
      <c r="B151" s="2" t="s">
        <v>309</v>
      </c>
      <c r="C151" s="3">
        <v>15000</v>
      </c>
      <c r="D151" s="4" t="s">
        <v>1014</v>
      </c>
      <c r="E151" s="11">
        <v>20848</v>
      </c>
      <c r="F151" s="12">
        <v>0.18100000000000002</v>
      </c>
      <c r="G151" s="13">
        <v>12259</v>
      </c>
      <c r="H151" s="14">
        <v>6.2450000000000001</v>
      </c>
      <c r="I151" s="15">
        <v>50124</v>
      </c>
      <c r="J151" s="9">
        <f t="shared" si="18"/>
        <v>8589</v>
      </c>
      <c r="K151" s="16">
        <v>119034.7</v>
      </c>
      <c r="L151" s="31">
        <f t="shared" si="19"/>
        <v>17652.836579170194</v>
      </c>
      <c r="M151" s="28">
        <f t="shared" si="20"/>
        <v>1692.063492063492</v>
      </c>
      <c r="N151" s="27">
        <f t="shared" si="21"/>
        <v>15960.773087106703</v>
      </c>
      <c r="O151">
        <f t="shared" si="22"/>
        <v>163</v>
      </c>
      <c r="P151">
        <f t="shared" si="23"/>
        <v>1500</v>
      </c>
      <c r="Q151" s="41">
        <f t="shared" si="24"/>
        <v>67.5</v>
      </c>
      <c r="R151" s="27">
        <f t="shared" si="25"/>
        <v>21991.561181434601</v>
      </c>
      <c r="S151" s="42">
        <f t="shared" si="26"/>
        <v>13500</v>
      </c>
    </row>
    <row r="152" spans="1:19" x14ac:dyDescent="0.2">
      <c r="A152" s="1" t="s">
        <v>310</v>
      </c>
      <c r="B152" s="2" t="s">
        <v>311</v>
      </c>
      <c r="C152" s="3">
        <v>176000</v>
      </c>
      <c r="D152" s="4">
        <v>-24</v>
      </c>
      <c r="E152" s="11">
        <v>20758</v>
      </c>
      <c r="F152" s="12">
        <v>-9.3000000000000013E-2</v>
      </c>
      <c r="G152" s="13">
        <v>1907</v>
      </c>
      <c r="H152" s="14">
        <v>0.39</v>
      </c>
      <c r="I152" s="15">
        <v>23696</v>
      </c>
      <c r="J152" s="9">
        <f t="shared" si="18"/>
        <v>18851</v>
      </c>
      <c r="K152" s="16">
        <v>42117.1</v>
      </c>
      <c r="L152" s="31">
        <f t="shared" si="19"/>
        <v>22886.438809261301</v>
      </c>
      <c r="M152" s="28">
        <f t="shared" si="20"/>
        <v>1371.9424460431653</v>
      </c>
      <c r="N152" s="27">
        <f t="shared" si="21"/>
        <v>21514.496363218135</v>
      </c>
      <c r="O152">
        <f t="shared" si="22"/>
        <v>123</v>
      </c>
      <c r="P152">
        <f t="shared" si="23"/>
        <v>17600</v>
      </c>
      <c r="Q152" s="41">
        <f t="shared" si="24"/>
        <v>792</v>
      </c>
      <c r="R152" s="27">
        <f t="shared" si="25"/>
        <v>21896.62447257384</v>
      </c>
      <c r="S152" s="42">
        <f t="shared" si="26"/>
        <v>158400</v>
      </c>
    </row>
    <row r="153" spans="1:19" x14ac:dyDescent="0.2">
      <c r="A153" s="1" t="s">
        <v>312</v>
      </c>
      <c r="B153" s="2" t="s">
        <v>313</v>
      </c>
      <c r="C153" s="3">
        <v>71600</v>
      </c>
      <c r="D153" s="4">
        <v>6</v>
      </c>
      <c r="E153" s="11">
        <v>20647</v>
      </c>
      <c r="F153" s="12">
        <v>8.1000000000000003E-2</v>
      </c>
      <c r="G153" s="13">
        <v>675</v>
      </c>
      <c r="H153" s="14">
        <v>0.7</v>
      </c>
      <c r="I153" s="15">
        <v>29235</v>
      </c>
      <c r="J153" s="9">
        <f t="shared" si="18"/>
        <v>19972</v>
      </c>
      <c r="K153" s="16">
        <v>13978.3</v>
      </c>
      <c r="L153" s="31">
        <f t="shared" si="19"/>
        <v>19099.907493061979</v>
      </c>
      <c r="M153" s="28">
        <f t="shared" si="20"/>
        <v>397.05882352941177</v>
      </c>
      <c r="N153" s="27">
        <f t="shared" si="21"/>
        <v>18702.848669532566</v>
      </c>
      <c r="O153">
        <f t="shared" si="22"/>
        <v>154</v>
      </c>
      <c r="P153">
        <f t="shared" si="23"/>
        <v>7160</v>
      </c>
      <c r="Q153" s="41">
        <f t="shared" si="24"/>
        <v>322.2</v>
      </c>
      <c r="R153" s="27">
        <f t="shared" si="25"/>
        <v>21779.535864978905</v>
      </c>
      <c r="S153" s="42">
        <f t="shared" si="26"/>
        <v>64440</v>
      </c>
    </row>
    <row r="154" spans="1:19" x14ac:dyDescent="0.2">
      <c r="A154" s="1" t="s">
        <v>314</v>
      </c>
      <c r="B154" s="2" t="s">
        <v>315</v>
      </c>
      <c r="C154" s="3">
        <v>17000</v>
      </c>
      <c r="D154" s="4">
        <v>8</v>
      </c>
      <c r="E154" s="11">
        <v>20609</v>
      </c>
      <c r="F154" s="12">
        <v>0.12300000000000001</v>
      </c>
      <c r="G154" s="13">
        <v>10301</v>
      </c>
      <c r="H154" s="14">
        <v>0.53800000000000003</v>
      </c>
      <c r="I154" s="15">
        <v>69225</v>
      </c>
      <c r="J154" s="9">
        <f t="shared" si="18"/>
        <v>10308</v>
      </c>
      <c r="K154" s="16">
        <v>343774.2</v>
      </c>
      <c r="L154" s="31">
        <f t="shared" si="19"/>
        <v>18351.736420302761</v>
      </c>
      <c r="M154" s="28">
        <f t="shared" si="20"/>
        <v>6697.659297789337</v>
      </c>
      <c r="N154" s="27">
        <f t="shared" si="21"/>
        <v>11654.077122513423</v>
      </c>
      <c r="O154">
        <f t="shared" si="22"/>
        <v>157</v>
      </c>
      <c r="P154">
        <f t="shared" si="23"/>
        <v>1700</v>
      </c>
      <c r="Q154" s="41">
        <f t="shared" si="24"/>
        <v>76.5</v>
      </c>
      <c r="R154" s="27">
        <f t="shared" si="25"/>
        <v>21739.451476793249</v>
      </c>
      <c r="S154" s="42">
        <f t="shared" si="26"/>
        <v>15300</v>
      </c>
    </row>
    <row r="155" spans="1:19" x14ac:dyDescent="0.2">
      <c r="A155" s="1" t="s">
        <v>316</v>
      </c>
      <c r="B155" s="2" t="s">
        <v>317</v>
      </c>
      <c r="C155" s="3">
        <v>11626</v>
      </c>
      <c r="D155" s="4">
        <v>76</v>
      </c>
      <c r="E155" s="11">
        <v>20571.599999999999</v>
      </c>
      <c r="F155" s="12">
        <v>0.627</v>
      </c>
      <c r="G155" s="13">
        <v>1695.8</v>
      </c>
      <c r="H155" s="14">
        <v>1.0920000000000001</v>
      </c>
      <c r="I155" s="15">
        <v>28566.2</v>
      </c>
      <c r="J155" s="9">
        <f t="shared" si="18"/>
        <v>18875.8</v>
      </c>
      <c r="K155" s="16">
        <v>15513.8</v>
      </c>
      <c r="L155" s="31">
        <f t="shared" si="19"/>
        <v>12643.884449907804</v>
      </c>
      <c r="M155" s="28">
        <f t="shared" si="20"/>
        <v>810.61185468451242</v>
      </c>
      <c r="N155" s="27">
        <f t="shared" si="21"/>
        <v>11833.272595223292</v>
      </c>
      <c r="O155">
        <f t="shared" si="22"/>
        <v>225</v>
      </c>
      <c r="P155">
        <f t="shared" si="23"/>
        <v>1162.6000000000001</v>
      </c>
      <c r="Q155" s="41">
        <f t="shared" si="24"/>
        <v>52.317000000000007</v>
      </c>
      <c r="R155" s="27">
        <f t="shared" si="25"/>
        <v>21700</v>
      </c>
      <c r="S155" s="42">
        <f t="shared" si="26"/>
        <v>10463.4</v>
      </c>
    </row>
    <row r="156" spans="1:19" x14ac:dyDescent="0.2">
      <c r="A156" s="1" t="s">
        <v>318</v>
      </c>
      <c r="B156" s="2" t="s">
        <v>319</v>
      </c>
      <c r="C156" s="3">
        <v>12000</v>
      </c>
      <c r="D156" s="4">
        <v>15</v>
      </c>
      <c r="E156" s="11">
        <v>20414.099999999999</v>
      </c>
      <c r="F156" s="12">
        <v>0.2</v>
      </c>
      <c r="G156" s="13">
        <v>439.8</v>
      </c>
      <c r="H156" s="14">
        <v>0.17699999999999999</v>
      </c>
      <c r="I156" s="15">
        <v>11764.7</v>
      </c>
      <c r="J156" s="9">
        <f t="shared" si="18"/>
        <v>19974.3</v>
      </c>
      <c r="K156" s="16">
        <v>13569</v>
      </c>
      <c r="L156" s="31">
        <f t="shared" si="19"/>
        <v>17011.75</v>
      </c>
      <c r="M156" s="28">
        <f t="shared" si="20"/>
        <v>373.66185216652508</v>
      </c>
      <c r="N156" s="27">
        <f t="shared" si="21"/>
        <v>16638.088147833474</v>
      </c>
      <c r="O156">
        <f t="shared" si="22"/>
        <v>167</v>
      </c>
      <c r="P156">
        <f t="shared" si="23"/>
        <v>1200</v>
      </c>
      <c r="Q156" s="41">
        <f t="shared" si="24"/>
        <v>54</v>
      </c>
      <c r="R156" s="27">
        <f t="shared" si="25"/>
        <v>21533.860759493669</v>
      </c>
      <c r="S156" s="42">
        <f t="shared" si="26"/>
        <v>10800</v>
      </c>
    </row>
    <row r="157" spans="1:19" x14ac:dyDescent="0.2">
      <c r="A157" s="1" t="s">
        <v>320</v>
      </c>
      <c r="B157" s="2" t="s">
        <v>321</v>
      </c>
      <c r="C157" s="3">
        <v>81500</v>
      </c>
      <c r="D157" s="4">
        <v>1</v>
      </c>
      <c r="E157" s="11">
        <v>20229</v>
      </c>
      <c r="F157" s="12">
        <v>5.9000000000000004E-2</v>
      </c>
      <c r="G157" s="13">
        <v>801</v>
      </c>
      <c r="H157" s="14">
        <v>-6.8000000000000005E-2</v>
      </c>
      <c r="I157" s="15">
        <v>12469</v>
      </c>
      <c r="J157" s="9">
        <f t="shared" si="18"/>
        <v>19428</v>
      </c>
      <c r="K157" s="16">
        <v>11220.9</v>
      </c>
      <c r="L157" s="31">
        <f t="shared" si="19"/>
        <v>19101.983002832862</v>
      </c>
      <c r="M157" s="28">
        <f t="shared" si="20"/>
        <v>859.44206008583694</v>
      </c>
      <c r="N157" s="27">
        <f t="shared" si="21"/>
        <v>18242.540942747026</v>
      </c>
      <c r="O157">
        <f t="shared" si="22"/>
        <v>153</v>
      </c>
      <c r="P157">
        <f t="shared" si="23"/>
        <v>8150</v>
      </c>
      <c r="Q157" s="41">
        <f t="shared" si="24"/>
        <v>366.75</v>
      </c>
      <c r="R157" s="27">
        <f t="shared" si="25"/>
        <v>21338.607594936711</v>
      </c>
      <c r="S157" s="42">
        <f t="shared" si="26"/>
        <v>73350</v>
      </c>
    </row>
    <row r="158" spans="1:19" x14ac:dyDescent="0.2">
      <c r="A158" s="1" t="s">
        <v>322</v>
      </c>
      <c r="B158" s="2" t="s">
        <v>323</v>
      </c>
      <c r="C158" s="3">
        <v>87000</v>
      </c>
      <c r="D158" s="4">
        <v>7</v>
      </c>
      <c r="E158" s="11">
        <v>20155.5</v>
      </c>
      <c r="F158" s="12">
        <v>0.107</v>
      </c>
      <c r="G158" s="13">
        <v>136.5</v>
      </c>
      <c r="H158" s="14">
        <v>-0.59799999999999998</v>
      </c>
      <c r="I158" s="15">
        <v>14681.1</v>
      </c>
      <c r="J158" s="9">
        <f t="shared" si="18"/>
        <v>20019</v>
      </c>
      <c r="K158" s="16">
        <v>4631.3</v>
      </c>
      <c r="L158" s="31">
        <f t="shared" si="19"/>
        <v>18207.317073170732</v>
      </c>
      <c r="M158" s="28">
        <f t="shared" si="20"/>
        <v>339.55223880597015</v>
      </c>
      <c r="N158" s="27">
        <f t="shared" si="21"/>
        <v>17867.764834364763</v>
      </c>
      <c r="O158">
        <f t="shared" si="22"/>
        <v>160</v>
      </c>
      <c r="P158">
        <f t="shared" si="23"/>
        <v>8700</v>
      </c>
      <c r="Q158" s="41">
        <f t="shared" si="24"/>
        <v>391.5</v>
      </c>
      <c r="R158" s="27">
        <f t="shared" si="25"/>
        <v>21261.075949367088</v>
      </c>
      <c r="S158" s="42">
        <f t="shared" si="26"/>
        <v>78300</v>
      </c>
    </row>
    <row r="159" spans="1:19" x14ac:dyDescent="0.2">
      <c r="A159" s="1" t="s">
        <v>324</v>
      </c>
      <c r="B159" s="2" t="s">
        <v>325</v>
      </c>
      <c r="C159" s="3">
        <v>231600</v>
      </c>
      <c r="D159" s="4">
        <v>11</v>
      </c>
      <c r="E159" s="11">
        <v>20053.8</v>
      </c>
      <c r="F159" s="12">
        <v>0.17600000000000002</v>
      </c>
      <c r="G159" s="13">
        <v>300.60000000000002</v>
      </c>
      <c r="H159" s="14">
        <v>-2E-3</v>
      </c>
      <c r="I159" s="15">
        <v>11480.4</v>
      </c>
      <c r="J159" s="9">
        <f t="shared" si="18"/>
        <v>19753.2</v>
      </c>
      <c r="K159" s="16">
        <v>4885.1000000000004</v>
      </c>
      <c r="L159" s="31">
        <f t="shared" si="19"/>
        <v>17052.551020408162</v>
      </c>
      <c r="M159" s="28">
        <f t="shared" si="20"/>
        <v>301.20240480961928</v>
      </c>
      <c r="N159" s="27">
        <f t="shared" si="21"/>
        <v>16751.348615598541</v>
      </c>
      <c r="O159">
        <f t="shared" si="22"/>
        <v>166</v>
      </c>
      <c r="P159">
        <f t="shared" si="23"/>
        <v>23160</v>
      </c>
      <c r="Q159" s="41">
        <f t="shared" si="24"/>
        <v>1042.2</v>
      </c>
      <c r="R159" s="27">
        <f t="shared" si="25"/>
        <v>21153.797468354431</v>
      </c>
      <c r="S159" s="42">
        <f t="shared" si="26"/>
        <v>208440</v>
      </c>
    </row>
    <row r="160" spans="1:19" x14ac:dyDescent="0.2">
      <c r="A160" s="1" t="s">
        <v>326</v>
      </c>
      <c r="B160" s="2" t="s">
        <v>327</v>
      </c>
      <c r="C160" s="3">
        <v>51996</v>
      </c>
      <c r="D160" s="4">
        <v>6</v>
      </c>
      <c r="E160" s="11">
        <v>19993</v>
      </c>
      <c r="F160" s="12">
        <v>0.109</v>
      </c>
      <c r="G160" s="13">
        <v>5301</v>
      </c>
      <c r="H160" s="14">
        <v>-7.0000000000000001E-3</v>
      </c>
      <c r="I160" s="15">
        <v>382315</v>
      </c>
      <c r="J160" s="9">
        <f t="shared" si="18"/>
        <v>14692</v>
      </c>
      <c r="K160" s="16">
        <v>55640.1</v>
      </c>
      <c r="L160" s="31">
        <f t="shared" si="19"/>
        <v>18027.95311091073</v>
      </c>
      <c r="M160" s="28">
        <f t="shared" si="20"/>
        <v>5338.3685800604226</v>
      </c>
      <c r="N160" s="27">
        <f t="shared" si="21"/>
        <v>12689.584530850309</v>
      </c>
      <c r="O160">
        <f t="shared" si="22"/>
        <v>161</v>
      </c>
      <c r="P160">
        <f t="shared" si="23"/>
        <v>5199.6000000000004</v>
      </c>
      <c r="Q160" s="41">
        <f t="shared" si="24"/>
        <v>233.98200000000003</v>
      </c>
      <c r="R160" s="27">
        <f t="shared" si="25"/>
        <v>21089.662447257386</v>
      </c>
      <c r="S160" s="42">
        <f t="shared" si="26"/>
        <v>46796.4</v>
      </c>
    </row>
    <row r="161" spans="1:19" x14ac:dyDescent="0.2">
      <c r="A161" s="1" t="s">
        <v>328</v>
      </c>
      <c r="B161" s="2" t="s">
        <v>329</v>
      </c>
      <c r="C161" s="3">
        <v>71000</v>
      </c>
      <c r="D161" s="4">
        <v>2</v>
      </c>
      <c r="E161" s="11">
        <v>19893</v>
      </c>
      <c r="F161" s="12">
        <v>8.5000000000000006E-2</v>
      </c>
      <c r="G161" s="13">
        <v>2650.9</v>
      </c>
      <c r="H161" s="14">
        <v>6.4000000000000001E-2</v>
      </c>
      <c r="I161" s="15">
        <v>47832.5</v>
      </c>
      <c r="J161" s="9">
        <f t="shared" si="18"/>
        <v>17242.099999999999</v>
      </c>
      <c r="K161" s="16">
        <v>94485.9</v>
      </c>
      <c r="L161" s="31">
        <f t="shared" si="19"/>
        <v>18334.562211981567</v>
      </c>
      <c r="M161" s="28">
        <f t="shared" si="20"/>
        <v>2491.4473684210525</v>
      </c>
      <c r="N161" s="27">
        <f t="shared" si="21"/>
        <v>15843.114843560514</v>
      </c>
      <c r="O161">
        <f t="shared" si="22"/>
        <v>158</v>
      </c>
      <c r="P161">
        <f t="shared" si="23"/>
        <v>7100</v>
      </c>
      <c r="Q161" s="41">
        <f t="shared" si="24"/>
        <v>319.5</v>
      </c>
      <c r="R161" s="27">
        <f t="shared" si="25"/>
        <v>20984.177215189873</v>
      </c>
      <c r="S161" s="42">
        <f t="shared" si="26"/>
        <v>63900</v>
      </c>
    </row>
    <row r="162" spans="1:19" x14ac:dyDescent="0.2">
      <c r="A162" s="1" t="s">
        <v>330</v>
      </c>
      <c r="B162" s="2" t="s">
        <v>331</v>
      </c>
      <c r="C162" s="3">
        <v>18500</v>
      </c>
      <c r="D162" s="4">
        <v>-5</v>
      </c>
      <c r="E162" s="11">
        <v>19827</v>
      </c>
      <c r="F162" s="12">
        <v>3.1E-2</v>
      </c>
      <c r="G162" s="13">
        <v>1807</v>
      </c>
      <c r="H162" s="14" t="s">
        <v>1014</v>
      </c>
      <c r="I162" s="15">
        <v>62307</v>
      </c>
      <c r="J162" s="9">
        <f t="shared" si="18"/>
        <v>18020</v>
      </c>
      <c r="K162" s="16">
        <v>17872.900000000001</v>
      </c>
      <c r="L162" s="31">
        <f t="shared" si="19"/>
        <v>19230.843840931135</v>
      </c>
      <c r="M162" s="28" t="e">
        <f t="shared" si="20"/>
        <v>#VALUE!</v>
      </c>
      <c r="N162" s="27" t="e">
        <f t="shared" si="21"/>
        <v>#VALUE!</v>
      </c>
      <c r="O162">
        <f t="shared" si="22"/>
        <v>152</v>
      </c>
      <c r="P162">
        <f t="shared" si="23"/>
        <v>1850</v>
      </c>
      <c r="Q162" s="41">
        <f t="shared" si="24"/>
        <v>83.25</v>
      </c>
      <c r="R162" s="27">
        <f t="shared" si="25"/>
        <v>20914.556962025319</v>
      </c>
      <c r="S162" s="42">
        <f t="shared" si="26"/>
        <v>16650</v>
      </c>
    </row>
    <row r="163" spans="1:19" x14ac:dyDescent="0.2">
      <c r="A163" s="1" t="s">
        <v>332</v>
      </c>
      <c r="B163" s="2" t="s">
        <v>333</v>
      </c>
      <c r="C163" s="3">
        <v>8300</v>
      </c>
      <c r="D163" s="4">
        <v>-8</v>
      </c>
      <c r="E163" s="11">
        <v>19627</v>
      </c>
      <c r="F163" s="12">
        <v>6.9999999999999993E-3</v>
      </c>
      <c r="G163" s="13">
        <v>6963</v>
      </c>
      <c r="H163" s="14">
        <v>-0.31900000000000001</v>
      </c>
      <c r="I163" s="15">
        <v>55638</v>
      </c>
      <c r="J163" s="9">
        <f t="shared" si="18"/>
        <v>12664</v>
      </c>
      <c r="K163" s="16">
        <v>107648.6</v>
      </c>
      <c r="L163" s="31">
        <f t="shared" si="19"/>
        <v>19490.566037735851</v>
      </c>
      <c r="M163" s="28">
        <f t="shared" si="20"/>
        <v>10224.669603524228</v>
      </c>
      <c r="N163" s="27">
        <f t="shared" si="21"/>
        <v>9265.8964342116233</v>
      </c>
      <c r="O163">
        <f t="shared" si="22"/>
        <v>150</v>
      </c>
      <c r="P163">
        <f t="shared" si="23"/>
        <v>830</v>
      </c>
      <c r="Q163" s="41">
        <f t="shared" si="24"/>
        <v>37.35</v>
      </c>
      <c r="R163" s="27">
        <f t="shared" si="25"/>
        <v>20703.586497890297</v>
      </c>
      <c r="S163" s="42">
        <f t="shared" si="26"/>
        <v>7470</v>
      </c>
    </row>
    <row r="164" spans="1:19" x14ac:dyDescent="0.2">
      <c r="A164" s="1" t="s">
        <v>334</v>
      </c>
      <c r="B164" s="2" t="s">
        <v>335</v>
      </c>
      <c r="C164" s="3">
        <v>51300</v>
      </c>
      <c r="D164" s="4">
        <v>12</v>
      </c>
      <c r="E164" s="11">
        <v>19214</v>
      </c>
      <c r="F164" s="12">
        <v>0.156</v>
      </c>
      <c r="G164" s="13">
        <v>4266</v>
      </c>
      <c r="H164" s="14">
        <v>4.2999999999999997E-2</v>
      </c>
      <c r="I164" s="15">
        <v>362873</v>
      </c>
      <c r="J164" s="9">
        <f t="shared" si="18"/>
        <v>14948</v>
      </c>
      <c r="K164" s="16">
        <v>48152.7</v>
      </c>
      <c r="L164" s="31">
        <f t="shared" si="19"/>
        <v>16621.107266435989</v>
      </c>
      <c r="M164" s="28">
        <f t="shared" si="20"/>
        <v>4090.1246404602111</v>
      </c>
      <c r="N164" s="27">
        <f t="shared" si="21"/>
        <v>12530.982625975777</v>
      </c>
      <c r="O164">
        <f t="shared" si="22"/>
        <v>171</v>
      </c>
      <c r="P164">
        <f t="shared" si="23"/>
        <v>5130</v>
      </c>
      <c r="Q164" s="41">
        <f t="shared" si="24"/>
        <v>230.85</v>
      </c>
      <c r="R164" s="27">
        <f t="shared" si="25"/>
        <v>20267.932489451479</v>
      </c>
      <c r="S164" s="42">
        <f t="shared" si="26"/>
        <v>46170</v>
      </c>
    </row>
    <row r="165" spans="1:19" x14ac:dyDescent="0.2">
      <c r="A165" s="1" t="s">
        <v>336</v>
      </c>
      <c r="B165" s="2" t="s">
        <v>337</v>
      </c>
      <c r="C165" s="3">
        <v>53349</v>
      </c>
      <c r="D165" s="4">
        <v>-11</v>
      </c>
      <c r="E165" s="11">
        <v>19166.599999999999</v>
      </c>
      <c r="F165" s="12">
        <v>-1.8000000000000002E-2</v>
      </c>
      <c r="G165" s="13">
        <v>224.8</v>
      </c>
      <c r="H165" s="14">
        <v>0.17499999999999999</v>
      </c>
      <c r="I165" s="15">
        <v>8913.6</v>
      </c>
      <c r="J165" s="9">
        <f t="shared" si="18"/>
        <v>18941.8</v>
      </c>
      <c r="K165" s="16">
        <v>5137.6000000000004</v>
      </c>
      <c r="L165" s="31">
        <f t="shared" si="19"/>
        <v>19517.922606924643</v>
      </c>
      <c r="M165" s="28">
        <f t="shared" si="20"/>
        <v>191.31914893617022</v>
      </c>
      <c r="N165" s="27">
        <f t="shared" si="21"/>
        <v>19326.603457988473</v>
      </c>
      <c r="O165">
        <f t="shared" si="22"/>
        <v>149</v>
      </c>
      <c r="P165">
        <f t="shared" si="23"/>
        <v>5334.9000000000005</v>
      </c>
      <c r="Q165" s="41">
        <f t="shared" si="24"/>
        <v>240.07050000000004</v>
      </c>
      <c r="R165" s="27">
        <f t="shared" si="25"/>
        <v>20217.932489451476</v>
      </c>
      <c r="S165" s="42">
        <f t="shared" si="26"/>
        <v>48014.1</v>
      </c>
    </row>
    <row r="166" spans="1:19" x14ac:dyDescent="0.2">
      <c r="A166" s="1" t="s">
        <v>338</v>
      </c>
      <c r="B166" s="2" t="s">
        <v>339</v>
      </c>
      <c r="C166" s="3">
        <v>15400</v>
      </c>
      <c r="D166" s="4">
        <v>-37</v>
      </c>
      <c r="E166" s="11">
        <v>19036.900000000001</v>
      </c>
      <c r="F166" s="12">
        <v>-0.16800000000000001</v>
      </c>
      <c r="G166" s="13">
        <v>-156.4</v>
      </c>
      <c r="H166" s="14">
        <v>-1.298</v>
      </c>
      <c r="I166" s="15">
        <v>9596.7999999999993</v>
      </c>
      <c r="J166" s="9">
        <f t="shared" si="18"/>
        <v>19193.300000000003</v>
      </c>
      <c r="K166" s="16">
        <v>4702.5</v>
      </c>
      <c r="L166" s="31">
        <f t="shared" si="19"/>
        <v>22880.889423076926</v>
      </c>
      <c r="M166" s="28">
        <f t="shared" si="20"/>
        <v>524.83221476510062</v>
      </c>
      <c r="N166" s="27">
        <f t="shared" si="21"/>
        <v>22356.057208311824</v>
      </c>
      <c r="O166">
        <f t="shared" si="22"/>
        <v>124</v>
      </c>
      <c r="P166">
        <f t="shared" si="23"/>
        <v>1540</v>
      </c>
      <c r="Q166" s="41">
        <f t="shared" si="24"/>
        <v>69.3</v>
      </c>
      <c r="R166" s="27">
        <f t="shared" si="25"/>
        <v>20081.118143459917</v>
      </c>
      <c r="S166" s="42">
        <f t="shared" si="26"/>
        <v>13860</v>
      </c>
    </row>
    <row r="167" spans="1:19" x14ac:dyDescent="0.2">
      <c r="A167" s="1" t="s">
        <v>340</v>
      </c>
      <c r="B167" s="2" t="s">
        <v>341</v>
      </c>
      <c r="C167" s="3">
        <v>29034</v>
      </c>
      <c r="D167" s="4">
        <v>-30</v>
      </c>
      <c r="E167" s="11">
        <v>18979</v>
      </c>
      <c r="F167" s="12">
        <v>-0.127</v>
      </c>
      <c r="G167" s="13">
        <v>1507</v>
      </c>
      <c r="H167" s="14">
        <v>-0.38</v>
      </c>
      <c r="I167" s="15">
        <v>23396</v>
      </c>
      <c r="J167" s="9">
        <f t="shared" si="18"/>
        <v>17472</v>
      </c>
      <c r="K167" s="16">
        <v>13874.6</v>
      </c>
      <c r="L167" s="31">
        <f t="shared" si="19"/>
        <v>21739.977090492554</v>
      </c>
      <c r="M167" s="28">
        <f t="shared" si="20"/>
        <v>2430.6451612903224</v>
      </c>
      <c r="N167" s="27">
        <f t="shared" si="21"/>
        <v>19309.331929202232</v>
      </c>
      <c r="O167">
        <f t="shared" si="22"/>
        <v>132</v>
      </c>
      <c r="P167">
        <f t="shared" si="23"/>
        <v>2903.4</v>
      </c>
      <c r="Q167" s="41">
        <f t="shared" si="24"/>
        <v>130.65299999999999</v>
      </c>
      <c r="R167" s="27">
        <f t="shared" si="25"/>
        <v>20020.042194092828</v>
      </c>
      <c r="S167" s="42">
        <f t="shared" si="26"/>
        <v>26130.6</v>
      </c>
    </row>
    <row r="168" spans="1:19" x14ac:dyDescent="0.2">
      <c r="A168" s="1" t="s">
        <v>342</v>
      </c>
      <c r="B168" s="2" t="s">
        <v>343</v>
      </c>
      <c r="C168" s="3">
        <v>11000</v>
      </c>
      <c r="D168" s="4">
        <v>53</v>
      </c>
      <c r="E168" s="11">
        <v>18934</v>
      </c>
      <c r="F168" s="12">
        <v>0.42599999999999999</v>
      </c>
      <c r="G168" s="13">
        <v>4131</v>
      </c>
      <c r="H168" s="14">
        <v>2.1509999999999998</v>
      </c>
      <c r="I168" s="15">
        <v>43854</v>
      </c>
      <c r="J168" s="9">
        <f t="shared" si="18"/>
        <v>14803</v>
      </c>
      <c r="K168" s="16">
        <v>49509.5</v>
      </c>
      <c r="L168" s="31">
        <f t="shared" si="19"/>
        <v>13277.699859747547</v>
      </c>
      <c r="M168" s="28">
        <f t="shared" si="20"/>
        <v>1311.0123770231673</v>
      </c>
      <c r="N168" s="27">
        <f t="shared" si="21"/>
        <v>11966.687482724379</v>
      </c>
      <c r="O168">
        <f t="shared" si="22"/>
        <v>214</v>
      </c>
      <c r="P168">
        <f t="shared" si="23"/>
        <v>1100</v>
      </c>
      <c r="Q168" s="41">
        <f t="shared" si="24"/>
        <v>49.5</v>
      </c>
      <c r="R168" s="27">
        <f t="shared" si="25"/>
        <v>19972.573839662447</v>
      </c>
      <c r="S168" s="42">
        <f t="shared" si="26"/>
        <v>9900</v>
      </c>
    </row>
    <row r="169" spans="1:19" x14ac:dyDescent="0.2">
      <c r="A169" s="1" t="s">
        <v>344</v>
      </c>
      <c r="B169" s="2" t="s">
        <v>345</v>
      </c>
      <c r="C169" s="3">
        <v>11000</v>
      </c>
      <c r="D169" s="4">
        <v>-16</v>
      </c>
      <c r="E169" s="11">
        <v>18890</v>
      </c>
      <c r="F169" s="12">
        <v>-0.05</v>
      </c>
      <c r="G169" s="13">
        <v>707</v>
      </c>
      <c r="H169" s="14" t="s">
        <v>1014</v>
      </c>
      <c r="I169" s="15">
        <v>7154</v>
      </c>
      <c r="J169" s="9">
        <f t="shared" si="18"/>
        <v>18183</v>
      </c>
      <c r="K169" s="16">
        <v>8890.9</v>
      </c>
      <c r="L169" s="31">
        <f t="shared" si="19"/>
        <v>19884.21052631579</v>
      </c>
      <c r="M169" s="28" t="e">
        <f t="shared" si="20"/>
        <v>#VALUE!</v>
      </c>
      <c r="N169" s="27" t="e">
        <f t="shared" si="21"/>
        <v>#VALUE!</v>
      </c>
      <c r="O169">
        <f t="shared" si="22"/>
        <v>148</v>
      </c>
      <c r="P169">
        <f t="shared" si="23"/>
        <v>1100</v>
      </c>
      <c r="Q169" s="41">
        <f t="shared" si="24"/>
        <v>49.5</v>
      </c>
      <c r="R169" s="27">
        <f t="shared" si="25"/>
        <v>19926.160337552745</v>
      </c>
      <c r="S169" s="42">
        <f t="shared" si="26"/>
        <v>9900</v>
      </c>
    </row>
    <row r="170" spans="1:19" x14ac:dyDescent="0.2">
      <c r="A170" s="1" t="s">
        <v>346</v>
      </c>
      <c r="B170" s="2" t="s">
        <v>347</v>
      </c>
      <c r="C170" s="3">
        <v>50000</v>
      </c>
      <c r="D170" s="4">
        <v>8</v>
      </c>
      <c r="E170" s="11">
        <v>18735.099999999999</v>
      </c>
      <c r="F170" s="12">
        <v>0.14899999999999999</v>
      </c>
      <c r="G170" s="13">
        <v>810.5</v>
      </c>
      <c r="H170" s="14">
        <v>0.314</v>
      </c>
      <c r="I170" s="15">
        <v>12683</v>
      </c>
      <c r="J170" s="9">
        <f t="shared" si="18"/>
        <v>17924.599999999999</v>
      </c>
      <c r="K170" s="16">
        <v>16350.1</v>
      </c>
      <c r="L170" s="31">
        <f t="shared" si="19"/>
        <v>16305.570060922541</v>
      </c>
      <c r="M170" s="28">
        <f t="shared" si="20"/>
        <v>616.81887366818876</v>
      </c>
      <c r="N170" s="27">
        <f t="shared" si="21"/>
        <v>15688.751187254351</v>
      </c>
      <c r="O170">
        <f t="shared" si="22"/>
        <v>173</v>
      </c>
      <c r="P170">
        <f t="shared" si="23"/>
        <v>5000</v>
      </c>
      <c r="Q170" s="41">
        <f t="shared" si="24"/>
        <v>225</v>
      </c>
      <c r="R170" s="27">
        <f t="shared" si="25"/>
        <v>19762.763713080167</v>
      </c>
      <c r="S170" s="42">
        <f t="shared" si="26"/>
        <v>45000</v>
      </c>
    </row>
    <row r="171" spans="1:19" x14ac:dyDescent="0.2">
      <c r="A171" s="1" t="s">
        <v>348</v>
      </c>
      <c r="B171" s="2" t="s">
        <v>349</v>
      </c>
      <c r="C171" s="3">
        <v>26800</v>
      </c>
      <c r="D171" s="4">
        <v>6</v>
      </c>
      <c r="E171" s="11">
        <v>18628</v>
      </c>
      <c r="F171" s="12">
        <v>0.13500000000000001</v>
      </c>
      <c r="G171" s="13">
        <v>2602</v>
      </c>
      <c r="H171" s="14">
        <v>0.432</v>
      </c>
      <c r="I171" s="15">
        <v>42216</v>
      </c>
      <c r="J171" s="9">
        <f t="shared" si="18"/>
        <v>16026</v>
      </c>
      <c r="K171" s="16">
        <v>18678.400000000001</v>
      </c>
      <c r="L171" s="31">
        <f t="shared" si="19"/>
        <v>16412.334801762114</v>
      </c>
      <c r="M171" s="28">
        <f t="shared" si="20"/>
        <v>1817.0391061452515</v>
      </c>
      <c r="N171" s="27">
        <f t="shared" si="21"/>
        <v>14595.295695616862</v>
      </c>
      <c r="O171">
        <f t="shared" si="22"/>
        <v>172</v>
      </c>
      <c r="P171">
        <f t="shared" si="23"/>
        <v>2680</v>
      </c>
      <c r="Q171" s="41">
        <f t="shared" si="24"/>
        <v>120.6</v>
      </c>
      <c r="R171" s="27">
        <f t="shared" si="25"/>
        <v>19649.789029535867</v>
      </c>
      <c r="S171" s="42">
        <f t="shared" si="26"/>
        <v>24120</v>
      </c>
    </row>
    <row r="172" spans="1:19" x14ac:dyDescent="0.2">
      <c r="A172" s="1" t="s">
        <v>350</v>
      </c>
      <c r="B172" s="2" t="s">
        <v>351</v>
      </c>
      <c r="C172" s="3">
        <v>41000</v>
      </c>
      <c r="D172" s="4">
        <v>-8</v>
      </c>
      <c r="E172" s="11">
        <v>18486</v>
      </c>
      <c r="F172" s="12">
        <v>1.2E-2</v>
      </c>
      <c r="G172" s="13">
        <v>1410</v>
      </c>
      <c r="H172" s="14">
        <v>-0.38100000000000001</v>
      </c>
      <c r="I172" s="15">
        <v>14518</v>
      </c>
      <c r="J172" s="9">
        <f t="shared" si="18"/>
        <v>17076</v>
      </c>
      <c r="K172" s="16">
        <v>42635.199999999997</v>
      </c>
      <c r="L172" s="31">
        <f t="shared" si="19"/>
        <v>18266.798418972332</v>
      </c>
      <c r="M172" s="28">
        <f t="shared" si="20"/>
        <v>2277.8675282714057</v>
      </c>
      <c r="N172" s="27">
        <f t="shared" si="21"/>
        <v>15988.930890700925</v>
      </c>
      <c r="O172">
        <f t="shared" si="22"/>
        <v>159</v>
      </c>
      <c r="P172">
        <f t="shared" si="23"/>
        <v>4100</v>
      </c>
      <c r="Q172" s="41">
        <f t="shared" si="24"/>
        <v>184.5</v>
      </c>
      <c r="R172" s="27">
        <f t="shared" si="25"/>
        <v>19500</v>
      </c>
      <c r="S172" s="42">
        <f t="shared" si="26"/>
        <v>36900</v>
      </c>
    </row>
    <row r="173" spans="1:19" x14ac:dyDescent="0.2">
      <c r="A173" s="1" t="s">
        <v>352</v>
      </c>
      <c r="B173" s="2" t="s">
        <v>353</v>
      </c>
      <c r="C173" s="3">
        <v>102795</v>
      </c>
      <c r="D173" s="4">
        <v>-25</v>
      </c>
      <c r="E173" s="11">
        <v>18313</v>
      </c>
      <c r="F173" s="12">
        <v>-0.11199999999999999</v>
      </c>
      <c r="G173" s="13">
        <v>111</v>
      </c>
      <c r="H173" s="14" t="s">
        <v>1014</v>
      </c>
      <c r="I173" s="15">
        <v>22409</v>
      </c>
      <c r="J173" s="9">
        <f t="shared" si="18"/>
        <v>18202</v>
      </c>
      <c r="K173" s="16">
        <v>2968.6</v>
      </c>
      <c r="L173" s="31">
        <f t="shared" si="19"/>
        <v>20622.747747747748</v>
      </c>
      <c r="M173" s="28" t="e">
        <f t="shared" si="20"/>
        <v>#VALUE!</v>
      </c>
      <c r="N173" s="27" t="e">
        <f t="shared" si="21"/>
        <v>#VALUE!</v>
      </c>
      <c r="O173">
        <f t="shared" si="22"/>
        <v>142</v>
      </c>
      <c r="P173">
        <f t="shared" si="23"/>
        <v>10279.5</v>
      </c>
      <c r="Q173" s="41">
        <f t="shared" si="24"/>
        <v>462.57749999999999</v>
      </c>
      <c r="R173" s="27">
        <f t="shared" si="25"/>
        <v>19317.510548523209</v>
      </c>
      <c r="S173" s="42">
        <f t="shared" si="26"/>
        <v>92515.5</v>
      </c>
    </row>
    <row r="174" spans="1:19" x14ac:dyDescent="0.2">
      <c r="A174" s="1" t="s">
        <v>354</v>
      </c>
      <c r="B174" s="2" t="s">
        <v>355</v>
      </c>
      <c r="C174" s="3">
        <v>16500</v>
      </c>
      <c r="D174" s="4" t="s">
        <v>1014</v>
      </c>
      <c r="E174" s="11">
        <v>18253</v>
      </c>
      <c r="F174" s="12">
        <v>9.3000000000000013E-2</v>
      </c>
      <c r="G174" s="13">
        <v>2790</v>
      </c>
      <c r="H174" s="14">
        <v>0.442</v>
      </c>
      <c r="I174" s="15">
        <v>106792</v>
      </c>
      <c r="J174" s="9">
        <f t="shared" si="18"/>
        <v>15463</v>
      </c>
      <c r="K174" s="16">
        <v>22644.6</v>
      </c>
      <c r="L174" s="31">
        <f t="shared" si="19"/>
        <v>16699.908508691675</v>
      </c>
      <c r="M174" s="28">
        <f t="shared" si="20"/>
        <v>1934.8127600554785</v>
      </c>
      <c r="N174" s="27">
        <f t="shared" si="21"/>
        <v>14765.095748636197</v>
      </c>
      <c r="O174">
        <f t="shared" si="22"/>
        <v>169</v>
      </c>
      <c r="P174">
        <f t="shared" si="23"/>
        <v>1650</v>
      </c>
      <c r="Q174" s="41">
        <f t="shared" si="24"/>
        <v>74.25</v>
      </c>
      <c r="R174" s="27">
        <f t="shared" si="25"/>
        <v>19254.219409282701</v>
      </c>
      <c r="S174" s="42">
        <f t="shared" si="26"/>
        <v>14850</v>
      </c>
    </row>
    <row r="175" spans="1:19" x14ac:dyDescent="0.2">
      <c r="A175" s="1" t="s">
        <v>356</v>
      </c>
      <c r="B175" s="2" t="s">
        <v>357</v>
      </c>
      <c r="C175" s="3">
        <v>25110</v>
      </c>
      <c r="D175" s="4" t="s">
        <v>1014</v>
      </c>
      <c r="E175" s="11">
        <v>17976.8</v>
      </c>
      <c r="F175" s="12">
        <v>8.1000000000000003E-2</v>
      </c>
      <c r="G175" s="13">
        <v>664.1</v>
      </c>
      <c r="H175" s="14">
        <v>5.8999999999999997E-2</v>
      </c>
      <c r="I175" s="15">
        <v>17486.3</v>
      </c>
      <c r="J175" s="9">
        <f t="shared" si="18"/>
        <v>17312.7</v>
      </c>
      <c r="K175" s="16">
        <v>11690</v>
      </c>
      <c r="L175" s="31">
        <f t="shared" si="19"/>
        <v>16629.787234042553</v>
      </c>
      <c r="M175" s="28">
        <f t="shared" si="20"/>
        <v>627.10103871576962</v>
      </c>
      <c r="N175" s="27">
        <f t="shared" si="21"/>
        <v>16002.686195326783</v>
      </c>
      <c r="O175">
        <f t="shared" si="22"/>
        <v>170</v>
      </c>
      <c r="P175">
        <f t="shared" si="23"/>
        <v>2511</v>
      </c>
      <c r="Q175" s="41">
        <f t="shared" si="24"/>
        <v>112.995</v>
      </c>
      <c r="R175" s="27">
        <f t="shared" si="25"/>
        <v>18962.869198312237</v>
      </c>
      <c r="S175" s="42">
        <f t="shared" si="26"/>
        <v>22599</v>
      </c>
    </row>
    <row r="176" spans="1:19" x14ac:dyDescent="0.2">
      <c r="A176" s="1" t="s">
        <v>358</v>
      </c>
      <c r="B176" s="2" t="s">
        <v>359</v>
      </c>
      <c r="C176" s="3">
        <v>3622</v>
      </c>
      <c r="D176" s="4">
        <v>31</v>
      </c>
      <c r="E176" s="11">
        <v>17714.7</v>
      </c>
      <c r="F176" s="12">
        <v>0.24299999999999999</v>
      </c>
      <c r="G176" s="13">
        <v>1098</v>
      </c>
      <c r="H176" s="14">
        <v>0.36299999999999999</v>
      </c>
      <c r="I176" s="15">
        <v>10994.6</v>
      </c>
      <c r="J176" s="9">
        <f t="shared" si="18"/>
        <v>16616.7</v>
      </c>
      <c r="K176" s="16">
        <v>8413.6</v>
      </c>
      <c r="L176" s="31">
        <f t="shared" si="19"/>
        <v>14251.568785197105</v>
      </c>
      <c r="M176" s="28">
        <f t="shared" si="20"/>
        <v>805.57593543653707</v>
      </c>
      <c r="N176" s="27">
        <f t="shared" si="21"/>
        <v>13445.992849760569</v>
      </c>
      <c r="O176">
        <f t="shared" si="22"/>
        <v>200</v>
      </c>
      <c r="P176">
        <f t="shared" si="23"/>
        <v>362.20000000000005</v>
      </c>
      <c r="Q176" s="41">
        <f t="shared" si="24"/>
        <v>16.299000000000003</v>
      </c>
      <c r="R176" s="27">
        <f t="shared" si="25"/>
        <v>18686.392405063292</v>
      </c>
      <c r="S176" s="42">
        <f t="shared" si="26"/>
        <v>3259.8</v>
      </c>
    </row>
    <row r="177" spans="1:19" x14ac:dyDescent="0.2">
      <c r="A177" s="1" t="s">
        <v>360</v>
      </c>
      <c r="B177" s="2" t="s">
        <v>361</v>
      </c>
      <c r="C177" s="3">
        <v>15000</v>
      </c>
      <c r="D177" s="4">
        <v>-5</v>
      </c>
      <c r="E177" s="11">
        <v>17619.900000000001</v>
      </c>
      <c r="F177" s="12">
        <v>5.0999999999999997E-2</v>
      </c>
      <c r="G177" s="13">
        <v>198.7</v>
      </c>
      <c r="H177" s="14">
        <v>1.0629999999999999</v>
      </c>
      <c r="I177" s="15">
        <v>4000.9</v>
      </c>
      <c r="J177" s="9">
        <f t="shared" si="18"/>
        <v>17421.2</v>
      </c>
      <c r="K177" s="16">
        <v>4170.2</v>
      </c>
      <c r="L177" s="31">
        <f t="shared" si="19"/>
        <v>16764.89058039962</v>
      </c>
      <c r="M177" s="28">
        <f t="shared" si="20"/>
        <v>96.31604459524965</v>
      </c>
      <c r="N177" s="27">
        <f t="shared" si="21"/>
        <v>16668.574535804371</v>
      </c>
      <c r="O177">
        <f t="shared" si="22"/>
        <v>168</v>
      </c>
      <c r="P177">
        <f t="shared" si="23"/>
        <v>1500</v>
      </c>
      <c r="Q177" s="41">
        <f t="shared" si="24"/>
        <v>67.5</v>
      </c>
      <c r="R177" s="27">
        <f t="shared" si="25"/>
        <v>18586.392405063292</v>
      </c>
      <c r="S177" s="42">
        <f t="shared" si="26"/>
        <v>13500</v>
      </c>
    </row>
    <row r="178" spans="1:19" x14ac:dyDescent="0.2">
      <c r="A178" s="1" t="s">
        <v>362</v>
      </c>
      <c r="B178" s="2" t="s">
        <v>363</v>
      </c>
      <c r="C178" s="3">
        <v>53368</v>
      </c>
      <c r="D178" s="4">
        <v>13</v>
      </c>
      <c r="E178" s="11">
        <v>17534.5</v>
      </c>
      <c r="F178" s="12">
        <v>0.17</v>
      </c>
      <c r="G178" s="13">
        <v>1108.7</v>
      </c>
      <c r="H178" s="14">
        <v>-0.374</v>
      </c>
      <c r="I178" s="15">
        <v>19134.3</v>
      </c>
      <c r="J178" s="9">
        <f t="shared" si="18"/>
        <v>16425.8</v>
      </c>
      <c r="K178" s="16">
        <v>39918.5</v>
      </c>
      <c r="L178" s="31">
        <f t="shared" si="19"/>
        <v>14986.752136752139</v>
      </c>
      <c r="M178" s="28">
        <f t="shared" si="20"/>
        <v>1771.0862619808308</v>
      </c>
      <c r="N178" s="27">
        <f t="shared" si="21"/>
        <v>13215.665874771308</v>
      </c>
      <c r="O178">
        <f t="shared" si="22"/>
        <v>186</v>
      </c>
      <c r="P178">
        <f t="shared" si="23"/>
        <v>5336.8</v>
      </c>
      <c r="Q178" s="41">
        <f t="shared" si="24"/>
        <v>240.15600000000001</v>
      </c>
      <c r="R178" s="27">
        <f t="shared" si="25"/>
        <v>18496.30801687764</v>
      </c>
      <c r="S178" s="42">
        <f t="shared" si="26"/>
        <v>48031.199999999997</v>
      </c>
    </row>
    <row r="179" spans="1:19" x14ac:dyDescent="0.2">
      <c r="A179" s="1" t="s">
        <v>364</v>
      </c>
      <c r="B179" s="2" t="s">
        <v>365</v>
      </c>
      <c r="C179" s="3">
        <v>87500</v>
      </c>
      <c r="D179" s="4" t="s">
        <v>1014</v>
      </c>
      <c r="E179" s="11">
        <v>17408</v>
      </c>
      <c r="F179" s="12">
        <v>6.8000000000000005E-2</v>
      </c>
      <c r="G179" s="13">
        <v>2203</v>
      </c>
      <c r="H179" s="14">
        <v>0.45100000000000001</v>
      </c>
      <c r="I179" s="15">
        <v>20390</v>
      </c>
      <c r="J179" s="9">
        <f t="shared" si="18"/>
        <v>15205</v>
      </c>
      <c r="K179" s="16">
        <v>42083</v>
      </c>
      <c r="L179" s="31">
        <f t="shared" si="19"/>
        <v>16299.625468164793</v>
      </c>
      <c r="M179" s="28">
        <f t="shared" si="20"/>
        <v>1518.263266712612</v>
      </c>
      <c r="N179" s="27">
        <f t="shared" si="21"/>
        <v>14781.362201452181</v>
      </c>
      <c r="O179">
        <f t="shared" si="22"/>
        <v>174</v>
      </c>
      <c r="P179">
        <f t="shared" si="23"/>
        <v>8750</v>
      </c>
      <c r="Q179" s="41">
        <f t="shared" si="24"/>
        <v>393.75</v>
      </c>
      <c r="R179" s="27">
        <f t="shared" si="25"/>
        <v>18362.869198312237</v>
      </c>
      <c r="S179" s="42">
        <f t="shared" si="26"/>
        <v>78750</v>
      </c>
    </row>
    <row r="180" spans="1:19" x14ac:dyDescent="0.2">
      <c r="A180" s="1" t="s">
        <v>366</v>
      </c>
      <c r="B180" s="2" t="s">
        <v>367</v>
      </c>
      <c r="C180" s="3">
        <v>2400</v>
      </c>
      <c r="D180" s="4">
        <v>44</v>
      </c>
      <c r="E180" s="11">
        <v>17282.7</v>
      </c>
      <c r="F180" s="12">
        <v>0.32700000000000001</v>
      </c>
      <c r="G180" s="13">
        <v>-70.900000000000006</v>
      </c>
      <c r="H180" s="14">
        <v>-1.5169999999999999</v>
      </c>
      <c r="I180" s="15">
        <v>6151.1</v>
      </c>
      <c r="J180" s="9">
        <f t="shared" si="18"/>
        <v>17353.600000000002</v>
      </c>
      <c r="K180" s="16">
        <v>1740.2</v>
      </c>
      <c r="L180" s="31">
        <f t="shared" si="19"/>
        <v>13023.888470233611</v>
      </c>
      <c r="M180" s="28">
        <f t="shared" si="20"/>
        <v>137.13733075435206</v>
      </c>
      <c r="N180" s="27">
        <f t="shared" si="21"/>
        <v>12886.751139479258</v>
      </c>
      <c r="O180">
        <f t="shared" si="22"/>
        <v>217</v>
      </c>
      <c r="P180">
        <f t="shared" si="23"/>
        <v>240</v>
      </c>
      <c r="Q180" s="41">
        <f t="shared" si="24"/>
        <v>10.8</v>
      </c>
      <c r="R180" s="27">
        <f t="shared" si="25"/>
        <v>18230.696202531646</v>
      </c>
      <c r="S180" s="42">
        <f t="shared" si="26"/>
        <v>2160</v>
      </c>
    </row>
    <row r="181" spans="1:19" x14ac:dyDescent="0.2">
      <c r="A181" s="1" t="s">
        <v>368</v>
      </c>
      <c r="B181" s="2" t="s">
        <v>369</v>
      </c>
      <c r="C181" s="3">
        <v>100000</v>
      </c>
      <c r="D181" s="4">
        <v>6</v>
      </c>
      <c r="E181" s="11">
        <v>17279</v>
      </c>
      <c r="F181" s="12">
        <v>0.12300000000000001</v>
      </c>
      <c r="G181" s="13">
        <v>422</v>
      </c>
      <c r="H181" s="14">
        <v>0.24</v>
      </c>
      <c r="I181" s="15">
        <v>12270</v>
      </c>
      <c r="J181" s="9">
        <f t="shared" si="18"/>
        <v>16857</v>
      </c>
      <c r="K181" s="16">
        <v>5868.1</v>
      </c>
      <c r="L181" s="31">
        <f t="shared" si="19"/>
        <v>15386.464826357969</v>
      </c>
      <c r="M181" s="28">
        <f t="shared" si="20"/>
        <v>340.32258064516128</v>
      </c>
      <c r="N181" s="27">
        <f t="shared" si="21"/>
        <v>15046.142245712808</v>
      </c>
      <c r="O181">
        <f t="shared" si="22"/>
        <v>182</v>
      </c>
      <c r="P181">
        <f t="shared" si="23"/>
        <v>10000</v>
      </c>
      <c r="Q181" s="41">
        <f t="shared" si="24"/>
        <v>450</v>
      </c>
      <c r="R181" s="27">
        <f t="shared" si="25"/>
        <v>18226.793248945149</v>
      </c>
      <c r="S181" s="42">
        <f t="shared" si="26"/>
        <v>90000</v>
      </c>
    </row>
    <row r="182" spans="1:19" x14ac:dyDescent="0.2">
      <c r="A182" s="1" t="s">
        <v>370</v>
      </c>
      <c r="B182" s="2" t="s">
        <v>371</v>
      </c>
      <c r="C182" s="3">
        <v>2800</v>
      </c>
      <c r="D182" s="4">
        <v>89</v>
      </c>
      <c r="E182" s="11">
        <v>17275.400000000001</v>
      </c>
      <c r="F182" s="12">
        <v>0.54100000000000004</v>
      </c>
      <c r="G182" s="13">
        <v>3419</v>
      </c>
      <c r="H182" s="14">
        <v>0.32400000000000001</v>
      </c>
      <c r="I182" s="15">
        <v>33934.5</v>
      </c>
      <c r="J182" s="9">
        <f t="shared" si="18"/>
        <v>13856.400000000001</v>
      </c>
      <c r="K182" s="16">
        <v>55209.9</v>
      </c>
      <c r="L182" s="31">
        <f t="shared" si="19"/>
        <v>11210.512654120703</v>
      </c>
      <c r="M182" s="28">
        <f t="shared" si="20"/>
        <v>2582.3262839879153</v>
      </c>
      <c r="N182" s="27">
        <f t="shared" si="21"/>
        <v>8628.1863701327875</v>
      </c>
      <c r="O182">
        <f t="shared" si="22"/>
        <v>264</v>
      </c>
      <c r="P182">
        <f t="shared" si="23"/>
        <v>280</v>
      </c>
      <c r="Q182" s="41">
        <f t="shared" si="24"/>
        <v>12.6</v>
      </c>
      <c r="R182" s="27">
        <f t="shared" si="25"/>
        <v>18222.995780590718</v>
      </c>
      <c r="S182" s="42">
        <f t="shared" si="26"/>
        <v>2520</v>
      </c>
    </row>
    <row r="183" spans="1:19" x14ac:dyDescent="0.2">
      <c r="A183" s="1" t="s">
        <v>372</v>
      </c>
      <c r="B183" s="2" t="s">
        <v>373</v>
      </c>
      <c r="C183" s="3">
        <v>21000</v>
      </c>
      <c r="D183" s="4">
        <v>19</v>
      </c>
      <c r="E183" s="11">
        <v>17253</v>
      </c>
      <c r="F183" s="12">
        <v>0.187</v>
      </c>
      <c r="G183" s="13">
        <v>3313</v>
      </c>
      <c r="H183" s="14">
        <v>-3.5000000000000003E-2</v>
      </c>
      <c r="I183" s="15">
        <v>17773</v>
      </c>
      <c r="J183" s="9">
        <f t="shared" si="18"/>
        <v>13940</v>
      </c>
      <c r="K183" s="16">
        <v>37652.9</v>
      </c>
      <c r="L183" s="31">
        <f t="shared" si="19"/>
        <v>14534.962089300758</v>
      </c>
      <c r="M183" s="28">
        <f t="shared" si="20"/>
        <v>3433.1606217616581</v>
      </c>
      <c r="N183" s="27">
        <f t="shared" si="21"/>
        <v>11101.801467539099</v>
      </c>
      <c r="O183">
        <f t="shared" si="22"/>
        <v>195</v>
      </c>
      <c r="P183">
        <f t="shared" si="23"/>
        <v>2100</v>
      </c>
      <c r="Q183" s="41">
        <f t="shared" si="24"/>
        <v>94.5</v>
      </c>
      <c r="R183" s="27">
        <f t="shared" si="25"/>
        <v>18199.367088607596</v>
      </c>
      <c r="S183" s="42">
        <f t="shared" si="26"/>
        <v>18900</v>
      </c>
    </row>
    <row r="184" spans="1:19" x14ac:dyDescent="0.2">
      <c r="A184" s="1" t="s">
        <v>374</v>
      </c>
      <c r="B184" s="2" t="s">
        <v>375</v>
      </c>
      <c r="C184" s="3">
        <v>24000</v>
      </c>
      <c r="D184" s="4">
        <v>-15</v>
      </c>
      <c r="E184" s="11">
        <v>16759</v>
      </c>
      <c r="F184" s="12">
        <v>-2.2000000000000002E-2</v>
      </c>
      <c r="G184" s="13">
        <v>-6851</v>
      </c>
      <c r="H184" s="14">
        <v>-5.1619999999999999</v>
      </c>
      <c r="I184" s="15">
        <v>76995</v>
      </c>
      <c r="J184" s="9">
        <f t="shared" si="18"/>
        <v>23610</v>
      </c>
      <c r="K184" s="16">
        <v>9390.6</v>
      </c>
      <c r="L184" s="31">
        <f t="shared" si="19"/>
        <v>17135.991820040901</v>
      </c>
      <c r="M184" s="28">
        <f t="shared" si="20"/>
        <v>1646.0836136472849</v>
      </c>
      <c r="N184" s="27">
        <f t="shared" si="21"/>
        <v>15489.908206393617</v>
      </c>
      <c r="O184">
        <f t="shared" si="22"/>
        <v>165</v>
      </c>
      <c r="P184">
        <f t="shared" si="23"/>
        <v>2400</v>
      </c>
      <c r="Q184" s="41">
        <f t="shared" si="24"/>
        <v>108</v>
      </c>
      <c r="R184" s="27">
        <f t="shared" si="25"/>
        <v>17678.270042194094</v>
      </c>
      <c r="S184" s="42">
        <f t="shared" si="26"/>
        <v>21600</v>
      </c>
    </row>
    <row r="185" spans="1:19" x14ac:dyDescent="0.2">
      <c r="A185" s="1" t="s">
        <v>376</v>
      </c>
      <c r="B185" s="2" t="s">
        <v>377</v>
      </c>
      <c r="C185" s="3">
        <v>14300</v>
      </c>
      <c r="D185" s="4">
        <v>-17</v>
      </c>
      <c r="E185" s="11">
        <v>16727</v>
      </c>
      <c r="F185" s="12">
        <v>-2.7000000000000003E-2</v>
      </c>
      <c r="G185" s="13">
        <v>6638</v>
      </c>
      <c r="H185" s="14">
        <v>0.23400000000000001</v>
      </c>
      <c r="I185" s="15">
        <v>103702</v>
      </c>
      <c r="J185" s="9">
        <f t="shared" si="18"/>
        <v>10089</v>
      </c>
      <c r="K185" s="16">
        <v>92439.3</v>
      </c>
      <c r="L185" s="31">
        <f t="shared" si="19"/>
        <v>17191.161356628982</v>
      </c>
      <c r="M185" s="28">
        <f t="shared" si="20"/>
        <v>5379.2544570502432</v>
      </c>
      <c r="N185" s="27">
        <f t="shared" si="21"/>
        <v>11811.906899578738</v>
      </c>
      <c r="O185">
        <f t="shared" si="22"/>
        <v>164</v>
      </c>
      <c r="P185">
        <f t="shared" si="23"/>
        <v>1430</v>
      </c>
      <c r="Q185" s="41">
        <f t="shared" si="24"/>
        <v>64.349999999999994</v>
      </c>
      <c r="R185" s="27">
        <f t="shared" si="25"/>
        <v>17644.514767932491</v>
      </c>
      <c r="S185" s="42">
        <f t="shared" si="26"/>
        <v>12870</v>
      </c>
    </row>
    <row r="186" spans="1:19" x14ac:dyDescent="0.2">
      <c r="A186" s="1" t="s">
        <v>378</v>
      </c>
      <c r="B186" s="2" t="s">
        <v>379</v>
      </c>
      <c r="C186" s="3">
        <v>15262</v>
      </c>
      <c r="D186" s="4">
        <v>8</v>
      </c>
      <c r="E186" s="11">
        <v>16631.2</v>
      </c>
      <c r="F186" s="12">
        <v>0.11800000000000001</v>
      </c>
      <c r="G186" s="13">
        <v>664.5</v>
      </c>
      <c r="H186" s="14">
        <v>0.316</v>
      </c>
      <c r="I186" s="15">
        <v>4427.3999999999996</v>
      </c>
      <c r="J186" s="9">
        <f t="shared" si="18"/>
        <v>15966.7</v>
      </c>
      <c r="K186" s="16">
        <v>11948.8</v>
      </c>
      <c r="L186" s="31">
        <f t="shared" si="19"/>
        <v>14875.849731663684</v>
      </c>
      <c r="M186" s="28">
        <f t="shared" si="20"/>
        <v>504.93920972644372</v>
      </c>
      <c r="N186" s="27">
        <f t="shared" si="21"/>
        <v>14370.91052193724</v>
      </c>
      <c r="O186">
        <f t="shared" si="22"/>
        <v>189</v>
      </c>
      <c r="P186">
        <f t="shared" si="23"/>
        <v>1526.2</v>
      </c>
      <c r="Q186" s="41">
        <f t="shared" si="24"/>
        <v>68.679000000000002</v>
      </c>
      <c r="R186" s="27">
        <f t="shared" si="25"/>
        <v>17543.459915611817</v>
      </c>
      <c r="S186" s="42">
        <f t="shared" si="26"/>
        <v>13735.8</v>
      </c>
    </row>
    <row r="187" spans="1:19" x14ac:dyDescent="0.2">
      <c r="A187" s="1" t="s">
        <v>380</v>
      </c>
      <c r="B187" s="2" t="s">
        <v>381</v>
      </c>
      <c r="C187" s="3">
        <v>135000</v>
      </c>
      <c r="D187" s="4">
        <v>-5</v>
      </c>
      <c r="E187" s="11">
        <v>16580</v>
      </c>
      <c r="F187" s="12">
        <v>4.5999999999999999E-2</v>
      </c>
      <c r="G187" s="13">
        <v>1003</v>
      </c>
      <c r="H187" s="14">
        <v>0.183</v>
      </c>
      <c r="I187" s="15">
        <v>8049</v>
      </c>
      <c r="J187" s="9">
        <f t="shared" si="18"/>
        <v>15577</v>
      </c>
      <c r="K187" s="16">
        <v>9911.7000000000007</v>
      </c>
      <c r="L187" s="31">
        <f t="shared" si="19"/>
        <v>15850.860420650095</v>
      </c>
      <c r="M187" s="28">
        <f t="shared" si="20"/>
        <v>847.84446322907854</v>
      </c>
      <c r="N187" s="27">
        <f t="shared" si="21"/>
        <v>15003.015957421016</v>
      </c>
      <c r="O187">
        <f t="shared" si="22"/>
        <v>177</v>
      </c>
      <c r="P187">
        <f t="shared" si="23"/>
        <v>13500</v>
      </c>
      <c r="Q187" s="41">
        <f t="shared" si="24"/>
        <v>607.5</v>
      </c>
      <c r="R187" s="27">
        <f t="shared" si="25"/>
        <v>17489.451476793249</v>
      </c>
      <c r="S187" s="42">
        <f t="shared" si="26"/>
        <v>121500</v>
      </c>
    </row>
    <row r="188" spans="1:19" x14ac:dyDescent="0.2">
      <c r="A188" s="1" t="s">
        <v>382</v>
      </c>
      <c r="B188" s="2" t="s">
        <v>383</v>
      </c>
      <c r="C188" s="3">
        <v>11034</v>
      </c>
      <c r="D188" s="4">
        <v>18</v>
      </c>
      <c r="E188" s="11">
        <v>16424</v>
      </c>
      <c r="F188" s="12">
        <v>0.152</v>
      </c>
      <c r="G188" s="13">
        <v>1641</v>
      </c>
      <c r="H188" s="14">
        <v>-0.21099999999999999</v>
      </c>
      <c r="I188" s="15">
        <v>298147</v>
      </c>
      <c r="J188" s="9">
        <f t="shared" si="18"/>
        <v>14783</v>
      </c>
      <c r="K188" s="16">
        <v>11992</v>
      </c>
      <c r="L188" s="31">
        <f t="shared" si="19"/>
        <v>14256.944444444445</v>
      </c>
      <c r="M188" s="28">
        <f t="shared" si="20"/>
        <v>2079.847908745247</v>
      </c>
      <c r="N188" s="27">
        <f t="shared" si="21"/>
        <v>12177.096535699198</v>
      </c>
      <c r="O188">
        <f t="shared" si="22"/>
        <v>199</v>
      </c>
      <c r="P188">
        <f t="shared" si="23"/>
        <v>1103.4000000000001</v>
      </c>
      <c r="Q188" s="41">
        <f t="shared" si="24"/>
        <v>49.653000000000006</v>
      </c>
      <c r="R188" s="27">
        <f t="shared" si="25"/>
        <v>17324.894514767933</v>
      </c>
      <c r="S188" s="42">
        <f t="shared" si="26"/>
        <v>9930.6</v>
      </c>
    </row>
    <row r="189" spans="1:19" x14ac:dyDescent="0.2">
      <c r="A189" s="1" t="s">
        <v>384</v>
      </c>
      <c r="B189" s="2" t="s">
        <v>385</v>
      </c>
      <c r="C189" s="3">
        <v>77700</v>
      </c>
      <c r="D189" s="4">
        <v>-9</v>
      </c>
      <c r="E189" s="11">
        <v>16368.6</v>
      </c>
      <c r="F189" s="12">
        <v>2.1000000000000001E-2</v>
      </c>
      <c r="G189" s="13">
        <v>159.4</v>
      </c>
      <c r="H189" s="14">
        <v>-0.76</v>
      </c>
      <c r="I189" s="15">
        <v>19110.3</v>
      </c>
      <c r="J189" s="9">
        <f t="shared" si="18"/>
        <v>16209.2</v>
      </c>
      <c r="K189" s="16">
        <v>9033.9</v>
      </c>
      <c r="L189" s="31">
        <f t="shared" si="19"/>
        <v>16031.929480901079</v>
      </c>
      <c r="M189" s="28">
        <f t="shared" si="20"/>
        <v>664.16666666666674</v>
      </c>
      <c r="N189" s="27">
        <f t="shared" si="21"/>
        <v>15367.762814234413</v>
      </c>
      <c r="O189">
        <f t="shared" si="22"/>
        <v>175</v>
      </c>
      <c r="P189">
        <f t="shared" si="23"/>
        <v>7770</v>
      </c>
      <c r="Q189" s="41">
        <f t="shared" si="24"/>
        <v>349.65</v>
      </c>
      <c r="R189" s="27">
        <f t="shared" si="25"/>
        <v>17266.455696202534</v>
      </c>
      <c r="S189" s="42">
        <f t="shared" si="26"/>
        <v>69930</v>
      </c>
    </row>
    <row r="190" spans="1:19" x14ac:dyDescent="0.2">
      <c r="A190" s="1" t="s">
        <v>386</v>
      </c>
      <c r="B190" s="2" t="s">
        <v>387</v>
      </c>
      <c r="C190" s="3">
        <v>90000</v>
      </c>
      <c r="D190" s="4">
        <v>167</v>
      </c>
      <c r="E190" s="11">
        <v>16318.4</v>
      </c>
      <c r="F190" s="12">
        <v>1.0569999999999999</v>
      </c>
      <c r="G190" s="13">
        <v>484.5</v>
      </c>
      <c r="H190" s="14">
        <v>0.90600000000000003</v>
      </c>
      <c r="I190" s="15">
        <v>10025.5</v>
      </c>
      <c r="J190" s="9">
        <f t="shared" si="18"/>
        <v>15833.9</v>
      </c>
      <c r="K190" s="16">
        <v>7033.9</v>
      </c>
      <c r="L190" s="31">
        <f t="shared" si="19"/>
        <v>7933.1064657267871</v>
      </c>
      <c r="M190" s="28">
        <f t="shared" si="20"/>
        <v>254.1972717733473</v>
      </c>
      <c r="N190" s="27">
        <f t="shared" si="21"/>
        <v>7678.9091939534401</v>
      </c>
      <c r="O190">
        <f t="shared" si="22"/>
        <v>350</v>
      </c>
      <c r="P190">
        <f t="shared" si="23"/>
        <v>9000</v>
      </c>
      <c r="Q190" s="41">
        <f t="shared" si="24"/>
        <v>405</v>
      </c>
      <c r="R190" s="27">
        <f t="shared" si="25"/>
        <v>17213.502109704641</v>
      </c>
      <c r="S190" s="42">
        <f t="shared" si="26"/>
        <v>81000</v>
      </c>
    </row>
    <row r="191" spans="1:19" x14ac:dyDescent="0.2">
      <c r="A191" s="1" t="s">
        <v>388</v>
      </c>
      <c r="B191" s="2" t="s">
        <v>389</v>
      </c>
      <c r="C191" s="3">
        <v>45100</v>
      </c>
      <c r="D191" s="4">
        <v>4</v>
      </c>
      <c r="E191" s="11">
        <v>16285.1</v>
      </c>
      <c r="F191" s="12">
        <v>9.6000000000000002E-2</v>
      </c>
      <c r="G191" s="13">
        <v>1906.1</v>
      </c>
      <c r="H191" s="14">
        <v>1.6910000000000001</v>
      </c>
      <c r="I191" s="15">
        <v>25360.5</v>
      </c>
      <c r="J191" s="9">
        <f t="shared" si="18"/>
        <v>14379</v>
      </c>
      <c r="K191" s="16">
        <v>9793.5</v>
      </c>
      <c r="L191" s="31">
        <f t="shared" si="19"/>
        <v>14858.667883211678</v>
      </c>
      <c r="M191" s="28">
        <f t="shared" si="20"/>
        <v>708.32404310665186</v>
      </c>
      <c r="N191" s="27">
        <f t="shared" si="21"/>
        <v>14150.343840105026</v>
      </c>
      <c r="O191">
        <f t="shared" si="22"/>
        <v>190</v>
      </c>
      <c r="P191">
        <f t="shared" si="23"/>
        <v>4510</v>
      </c>
      <c r="Q191" s="41">
        <f t="shared" si="24"/>
        <v>202.95</v>
      </c>
      <c r="R191" s="27">
        <f t="shared" si="25"/>
        <v>17178.37552742616</v>
      </c>
      <c r="S191" s="42">
        <f t="shared" si="26"/>
        <v>40590</v>
      </c>
    </row>
    <row r="192" spans="1:19" x14ac:dyDescent="0.2">
      <c r="A192" s="1" t="s">
        <v>390</v>
      </c>
      <c r="B192" s="2" t="s">
        <v>391</v>
      </c>
      <c r="C192" s="3">
        <v>9019</v>
      </c>
      <c r="D192" s="4">
        <v>-2</v>
      </c>
      <c r="E192" s="11">
        <v>16240.5</v>
      </c>
      <c r="F192" s="12">
        <v>6.9000000000000006E-2</v>
      </c>
      <c r="G192" s="13">
        <v>643</v>
      </c>
      <c r="H192" s="14">
        <v>0.22900000000000001</v>
      </c>
      <c r="I192" s="15">
        <v>7167.7</v>
      </c>
      <c r="J192" s="9">
        <f t="shared" si="18"/>
        <v>15597.5</v>
      </c>
      <c r="K192" s="16">
        <v>14172.1</v>
      </c>
      <c r="L192" s="31">
        <f t="shared" si="19"/>
        <v>15192.235734331151</v>
      </c>
      <c r="M192" s="28">
        <f t="shared" si="20"/>
        <v>523.1895850284784</v>
      </c>
      <c r="N192" s="27">
        <f t="shared" si="21"/>
        <v>14669.046149302672</v>
      </c>
      <c r="O192">
        <f t="shared" si="22"/>
        <v>185</v>
      </c>
      <c r="P192">
        <f t="shared" si="23"/>
        <v>901.90000000000009</v>
      </c>
      <c r="Q192" s="41">
        <f t="shared" si="24"/>
        <v>40.58550000000001</v>
      </c>
      <c r="R192" s="27">
        <f t="shared" si="25"/>
        <v>17131.32911392405</v>
      </c>
      <c r="S192" s="42">
        <f t="shared" si="26"/>
        <v>8117.1</v>
      </c>
    </row>
    <row r="193" spans="1:19" x14ac:dyDescent="0.2">
      <c r="A193" s="1" t="s">
        <v>392</v>
      </c>
      <c r="B193" s="2" t="s">
        <v>393</v>
      </c>
      <c r="C193" s="3">
        <v>17582</v>
      </c>
      <c r="D193" s="4">
        <v>-7</v>
      </c>
      <c r="E193" s="11">
        <v>16195.7</v>
      </c>
      <c r="F193" s="12">
        <v>0.05</v>
      </c>
      <c r="G193" s="13">
        <v>1923.8</v>
      </c>
      <c r="H193" s="14">
        <v>6.0000000000000001E-3</v>
      </c>
      <c r="I193" s="15">
        <v>68802.8</v>
      </c>
      <c r="J193" s="9">
        <f t="shared" si="18"/>
        <v>14271.900000000001</v>
      </c>
      <c r="K193" s="16">
        <v>41312.800000000003</v>
      </c>
      <c r="L193" s="31">
        <f t="shared" si="19"/>
        <v>15424.476190476191</v>
      </c>
      <c r="M193" s="28">
        <f t="shared" si="20"/>
        <v>1912.3260437375745</v>
      </c>
      <c r="N193" s="27">
        <f t="shared" si="21"/>
        <v>13512.150146738617</v>
      </c>
      <c r="O193">
        <f t="shared" si="22"/>
        <v>181</v>
      </c>
      <c r="P193">
        <f t="shared" si="23"/>
        <v>1758.2</v>
      </c>
      <c r="Q193" s="41">
        <f t="shared" si="24"/>
        <v>79.119</v>
      </c>
      <c r="R193" s="27">
        <f t="shared" si="25"/>
        <v>17084.071729957806</v>
      </c>
      <c r="S193" s="42">
        <f t="shared" si="26"/>
        <v>15823.8</v>
      </c>
    </row>
    <row r="194" spans="1:19" x14ac:dyDescent="0.2">
      <c r="A194" s="1" t="s">
        <v>394</v>
      </c>
      <c r="B194" s="2" t="s">
        <v>395</v>
      </c>
      <c r="C194" s="3">
        <v>281600</v>
      </c>
      <c r="D194" s="4">
        <v>2</v>
      </c>
      <c r="E194" s="11">
        <v>16125</v>
      </c>
      <c r="F194" s="12">
        <v>8.900000000000001E-2</v>
      </c>
      <c r="G194" s="13">
        <v>2101</v>
      </c>
      <c r="H194" s="14">
        <v>0.39700000000000002</v>
      </c>
      <c r="I194" s="15">
        <v>15913</v>
      </c>
      <c r="J194" s="9">
        <f t="shared" si="18"/>
        <v>14024</v>
      </c>
      <c r="K194" s="16">
        <v>41665.9</v>
      </c>
      <c r="L194" s="31">
        <f t="shared" si="19"/>
        <v>14807.162534435261</v>
      </c>
      <c r="M194" s="28">
        <f t="shared" si="20"/>
        <v>1503.9370078740158</v>
      </c>
      <c r="N194" s="27">
        <f t="shared" si="21"/>
        <v>13303.225526561246</v>
      </c>
      <c r="O194">
        <f t="shared" si="22"/>
        <v>191</v>
      </c>
      <c r="P194">
        <f t="shared" si="23"/>
        <v>28160</v>
      </c>
      <c r="Q194" s="41">
        <f t="shared" si="24"/>
        <v>1267.2</v>
      </c>
      <c r="R194" s="27">
        <f t="shared" si="25"/>
        <v>17009.493670886077</v>
      </c>
      <c r="S194" s="42">
        <f t="shared" si="26"/>
        <v>253440</v>
      </c>
    </row>
    <row r="195" spans="1:19" x14ac:dyDescent="0.2">
      <c r="A195" s="1" t="s">
        <v>396</v>
      </c>
      <c r="B195" s="2" t="s">
        <v>397</v>
      </c>
      <c r="C195" s="3">
        <v>8437</v>
      </c>
      <c r="D195" s="4">
        <v>17</v>
      </c>
      <c r="E195" s="11">
        <v>16068</v>
      </c>
      <c r="F195" s="12">
        <v>0.14000000000000001</v>
      </c>
      <c r="G195" s="13">
        <v>1460.3</v>
      </c>
      <c r="H195" s="14">
        <v>0.40600000000000003</v>
      </c>
      <c r="I195" s="15">
        <v>14114.6</v>
      </c>
      <c r="J195" s="9">
        <f t="shared" ref="J195:J258" si="27">E195-G195</f>
        <v>14607.7</v>
      </c>
      <c r="K195" s="16">
        <v>15452.2</v>
      </c>
      <c r="L195" s="31">
        <f t="shared" ref="L195:L258" si="28">E195/(1+F195)</f>
        <v>14094.736842105262</v>
      </c>
      <c r="M195" s="28">
        <f t="shared" ref="M195:M258" si="29">G195/(1+H195)</f>
        <v>1038.6201991465148</v>
      </c>
      <c r="N195" s="27">
        <f t="shared" ref="N195:N258" si="30">L195-M195</f>
        <v>13056.116642958747</v>
      </c>
      <c r="O195">
        <f t="shared" ref="O195:O258" si="31">_xlfn.RANK.EQ(L195, L$2:L$501,0)</f>
        <v>205</v>
      </c>
      <c r="P195">
        <f t="shared" ref="P195:P258" si="32">C195*0.1</f>
        <v>843.7</v>
      </c>
      <c r="Q195" s="41">
        <f t="shared" ref="Q195:Q258" si="33">(P195*45)/1000</f>
        <v>37.966500000000003</v>
      </c>
      <c r="R195" s="27">
        <f t="shared" ref="R195:R258" si="34">E195/(1-5.2%)</f>
        <v>16949.367088607596</v>
      </c>
      <c r="S195" s="42">
        <f t="shared" ref="S195:S258" si="35">C195-P195</f>
        <v>7593.3</v>
      </c>
    </row>
    <row r="196" spans="1:19" x14ac:dyDescent="0.2">
      <c r="A196" s="1" t="s">
        <v>398</v>
      </c>
      <c r="B196" s="2" t="s">
        <v>399</v>
      </c>
      <c r="C196" s="3">
        <v>76032</v>
      </c>
      <c r="D196" s="4">
        <v>56</v>
      </c>
      <c r="E196" s="11">
        <v>15983</v>
      </c>
      <c r="F196" s="12">
        <v>0.32200000000000001</v>
      </c>
      <c r="G196" s="13">
        <v>311</v>
      </c>
      <c r="H196" s="14">
        <v>-0.71699999999999997</v>
      </c>
      <c r="I196" s="15">
        <v>53904</v>
      </c>
      <c r="J196" s="9">
        <f t="shared" si="27"/>
        <v>15672</v>
      </c>
      <c r="K196" s="16">
        <v>67193.2</v>
      </c>
      <c r="L196" s="31">
        <f t="shared" si="28"/>
        <v>12090.015128593041</v>
      </c>
      <c r="M196" s="28">
        <f t="shared" si="29"/>
        <v>1098.9399293286217</v>
      </c>
      <c r="N196" s="27">
        <f t="shared" si="30"/>
        <v>10991.075199264418</v>
      </c>
      <c r="O196">
        <f t="shared" si="31"/>
        <v>246</v>
      </c>
      <c r="P196">
        <f t="shared" si="32"/>
        <v>7603.2000000000007</v>
      </c>
      <c r="Q196" s="41">
        <f t="shared" si="33"/>
        <v>342.14400000000006</v>
      </c>
      <c r="R196" s="27">
        <f t="shared" si="34"/>
        <v>16859.70464135021</v>
      </c>
      <c r="S196" s="42">
        <f t="shared" si="35"/>
        <v>68428.800000000003</v>
      </c>
    </row>
    <row r="197" spans="1:19" x14ac:dyDescent="0.2">
      <c r="A197" s="1" t="s">
        <v>400</v>
      </c>
      <c r="B197" s="2" t="s">
        <v>401</v>
      </c>
      <c r="C197" s="3">
        <v>74000</v>
      </c>
      <c r="D197" s="4">
        <v>-13</v>
      </c>
      <c r="E197" s="11">
        <v>15860</v>
      </c>
      <c r="F197" s="12">
        <v>2.5000000000000001E-2</v>
      </c>
      <c r="G197" s="13">
        <v>564</v>
      </c>
      <c r="H197" s="14">
        <v>0.29099999999999998</v>
      </c>
      <c r="I197" s="15">
        <v>7886</v>
      </c>
      <c r="J197" s="9">
        <f t="shared" si="27"/>
        <v>15296</v>
      </c>
      <c r="K197" s="16">
        <v>6879</v>
      </c>
      <c r="L197" s="31">
        <f t="shared" si="28"/>
        <v>15473.170731707318</v>
      </c>
      <c r="M197" s="28">
        <f t="shared" si="29"/>
        <v>436.870642912471</v>
      </c>
      <c r="N197" s="27">
        <f t="shared" si="30"/>
        <v>15036.300088794847</v>
      </c>
      <c r="O197">
        <f t="shared" si="31"/>
        <v>179</v>
      </c>
      <c r="P197">
        <f t="shared" si="32"/>
        <v>7400</v>
      </c>
      <c r="Q197" s="41">
        <f t="shared" si="33"/>
        <v>333</v>
      </c>
      <c r="R197" s="27">
        <f t="shared" si="34"/>
        <v>16729.957805907175</v>
      </c>
      <c r="S197" s="42">
        <f t="shared" si="35"/>
        <v>66600</v>
      </c>
    </row>
    <row r="198" spans="1:19" x14ac:dyDescent="0.2">
      <c r="A198" s="1" t="s">
        <v>402</v>
      </c>
      <c r="B198" s="2" t="s">
        <v>403</v>
      </c>
      <c r="C198" s="3">
        <v>7100</v>
      </c>
      <c r="D198" s="4">
        <v>64</v>
      </c>
      <c r="E198" s="11">
        <v>15794.3</v>
      </c>
      <c r="F198" s="12">
        <v>0.35100000000000003</v>
      </c>
      <c r="G198" s="13">
        <v>1211.2</v>
      </c>
      <c r="H198" s="14">
        <v>1.167</v>
      </c>
      <c r="I198" s="15">
        <v>25974.400000000001</v>
      </c>
      <c r="J198" s="9">
        <f t="shared" si="27"/>
        <v>14583.099999999999</v>
      </c>
      <c r="K198" s="16">
        <v>155673.60000000001</v>
      </c>
      <c r="L198" s="31">
        <f t="shared" si="28"/>
        <v>11690.821613619541</v>
      </c>
      <c r="M198" s="28">
        <f t="shared" si="29"/>
        <v>558.92939547761887</v>
      </c>
      <c r="N198" s="27">
        <f t="shared" si="30"/>
        <v>11131.892218141922</v>
      </c>
      <c r="O198">
        <f t="shared" si="31"/>
        <v>256</v>
      </c>
      <c r="P198">
        <f t="shared" si="32"/>
        <v>710</v>
      </c>
      <c r="Q198" s="41">
        <f t="shared" si="33"/>
        <v>31.95</v>
      </c>
      <c r="R198" s="27">
        <f t="shared" si="34"/>
        <v>16660.654008438818</v>
      </c>
      <c r="S198" s="42">
        <f t="shared" si="35"/>
        <v>6390</v>
      </c>
    </row>
    <row r="199" spans="1:19" x14ac:dyDescent="0.2">
      <c r="A199" s="1" t="s">
        <v>404</v>
      </c>
      <c r="B199" s="2" t="s">
        <v>405</v>
      </c>
      <c r="C199" s="3">
        <v>227200</v>
      </c>
      <c r="D199" s="4">
        <v>2</v>
      </c>
      <c r="E199" s="11">
        <v>15789.6</v>
      </c>
      <c r="F199" s="12">
        <v>8.1000000000000003E-2</v>
      </c>
      <c r="G199" s="13">
        <v>567.9</v>
      </c>
      <c r="H199" s="14">
        <v>0.51900000000000002</v>
      </c>
      <c r="I199" s="15">
        <v>13720.1</v>
      </c>
      <c r="J199" s="9">
        <f t="shared" si="27"/>
        <v>15221.7</v>
      </c>
      <c r="K199" s="16">
        <v>7278.1</v>
      </c>
      <c r="L199" s="31">
        <f t="shared" si="28"/>
        <v>14606.475485661425</v>
      </c>
      <c r="M199" s="28">
        <f t="shared" si="29"/>
        <v>373.86438446346278</v>
      </c>
      <c r="N199" s="27">
        <f t="shared" si="30"/>
        <v>14232.611101197963</v>
      </c>
      <c r="O199">
        <f t="shared" si="31"/>
        <v>194</v>
      </c>
      <c r="P199">
        <f t="shared" si="32"/>
        <v>22720</v>
      </c>
      <c r="Q199" s="41">
        <f t="shared" si="33"/>
        <v>1022.4</v>
      </c>
      <c r="R199" s="27">
        <f t="shared" si="34"/>
        <v>16655.696202531646</v>
      </c>
      <c r="S199" s="42">
        <f t="shared" si="35"/>
        <v>204480</v>
      </c>
    </row>
    <row r="200" spans="1:19" x14ac:dyDescent="0.2">
      <c r="A200" s="1" t="s">
        <v>406</v>
      </c>
      <c r="B200" s="2" t="s">
        <v>407</v>
      </c>
      <c r="C200" s="3">
        <v>29888</v>
      </c>
      <c r="D200" s="4">
        <v>-7</v>
      </c>
      <c r="E200" s="11">
        <v>15784</v>
      </c>
      <c r="F200" s="12">
        <v>5.5E-2</v>
      </c>
      <c r="G200" s="13">
        <v>5580</v>
      </c>
      <c r="H200" s="14">
        <v>0.51500000000000001</v>
      </c>
      <c r="I200" s="15">
        <v>17137</v>
      </c>
      <c r="J200" s="9">
        <f t="shared" si="27"/>
        <v>10204</v>
      </c>
      <c r="K200" s="16">
        <v>99559.2</v>
      </c>
      <c r="L200" s="31">
        <f t="shared" si="28"/>
        <v>14961.137440758295</v>
      </c>
      <c r="M200" s="28">
        <f t="shared" si="29"/>
        <v>3683.1683168316827</v>
      </c>
      <c r="N200" s="27">
        <f t="shared" si="30"/>
        <v>11277.969123926612</v>
      </c>
      <c r="O200">
        <f t="shared" si="31"/>
        <v>188</v>
      </c>
      <c r="P200">
        <f t="shared" si="32"/>
        <v>2988.8</v>
      </c>
      <c r="Q200" s="41">
        <f t="shared" si="33"/>
        <v>134.49600000000001</v>
      </c>
      <c r="R200" s="27">
        <f t="shared" si="34"/>
        <v>16649.789029535867</v>
      </c>
      <c r="S200" s="42">
        <f t="shared" si="35"/>
        <v>26899.200000000001</v>
      </c>
    </row>
    <row r="201" spans="1:19" x14ac:dyDescent="0.2">
      <c r="A201" s="1" t="s">
        <v>408</v>
      </c>
      <c r="B201" s="2" t="s">
        <v>409</v>
      </c>
      <c r="C201" s="3">
        <v>40000</v>
      </c>
      <c r="D201" s="4">
        <v>-18</v>
      </c>
      <c r="E201" s="11">
        <v>15740.4</v>
      </c>
      <c r="F201" s="12">
        <v>8.0000000000000002E-3</v>
      </c>
      <c r="G201" s="13">
        <v>2131</v>
      </c>
      <c r="H201" s="14">
        <v>0.28599999999999998</v>
      </c>
      <c r="I201" s="15">
        <v>30624</v>
      </c>
      <c r="J201" s="9">
        <f t="shared" si="27"/>
        <v>13609.4</v>
      </c>
      <c r="K201" s="16">
        <v>30987.4</v>
      </c>
      <c r="L201" s="31">
        <f t="shared" si="28"/>
        <v>15615.476190476191</v>
      </c>
      <c r="M201" s="28">
        <f t="shared" si="29"/>
        <v>1657.0762052877137</v>
      </c>
      <c r="N201" s="27">
        <f t="shared" si="30"/>
        <v>13958.399985188476</v>
      </c>
      <c r="O201">
        <f t="shared" si="31"/>
        <v>178</v>
      </c>
      <c r="P201">
        <f t="shared" si="32"/>
        <v>4000</v>
      </c>
      <c r="Q201" s="41">
        <f t="shared" si="33"/>
        <v>180</v>
      </c>
      <c r="R201" s="27">
        <f t="shared" si="34"/>
        <v>16603.797468354431</v>
      </c>
      <c r="S201" s="42">
        <f t="shared" si="35"/>
        <v>36000</v>
      </c>
    </row>
    <row r="202" spans="1:19" x14ac:dyDescent="0.2">
      <c r="A202" s="1" t="s">
        <v>410</v>
      </c>
      <c r="B202" s="2" t="s">
        <v>411</v>
      </c>
      <c r="C202" s="3">
        <v>23000</v>
      </c>
      <c r="D202" s="4">
        <v>-21</v>
      </c>
      <c r="E202" s="11">
        <v>15679</v>
      </c>
      <c r="F202" s="12">
        <v>-2.1000000000000001E-2</v>
      </c>
      <c r="G202" s="13">
        <v>45</v>
      </c>
      <c r="H202" s="14">
        <v>-0.93100000000000005</v>
      </c>
      <c r="I202" s="15">
        <v>4387</v>
      </c>
      <c r="J202" s="9">
        <f t="shared" si="27"/>
        <v>15634</v>
      </c>
      <c r="K202" s="16" t="s">
        <v>1014</v>
      </c>
      <c r="L202" s="31">
        <f t="shared" si="28"/>
        <v>16015.321756894791</v>
      </c>
      <c r="M202" s="28">
        <f t="shared" si="29"/>
        <v>652.17391304347871</v>
      </c>
      <c r="N202" s="27">
        <f t="shared" si="30"/>
        <v>15363.147843851313</v>
      </c>
      <c r="O202">
        <f t="shared" si="31"/>
        <v>176</v>
      </c>
      <c r="P202">
        <f t="shared" si="32"/>
        <v>2300</v>
      </c>
      <c r="Q202" s="41">
        <f t="shared" si="33"/>
        <v>103.5</v>
      </c>
      <c r="R202" s="27">
        <f t="shared" si="34"/>
        <v>16539.029535864978</v>
      </c>
      <c r="S202" s="42">
        <f t="shared" si="35"/>
        <v>20700</v>
      </c>
    </row>
    <row r="203" spans="1:19" x14ac:dyDescent="0.2">
      <c r="A203" s="1" t="s">
        <v>412</v>
      </c>
      <c r="B203" s="2" t="s">
        <v>413</v>
      </c>
      <c r="C203" s="3">
        <v>34500</v>
      </c>
      <c r="D203" s="4">
        <v>-18</v>
      </c>
      <c r="E203" s="11">
        <v>15544</v>
      </c>
      <c r="F203" s="12">
        <v>6.0000000000000001E-3</v>
      </c>
      <c r="G203" s="13">
        <v>2400</v>
      </c>
      <c r="H203" s="14">
        <v>0.186</v>
      </c>
      <c r="I203" s="15">
        <v>12161</v>
      </c>
      <c r="J203" s="9">
        <f t="shared" si="27"/>
        <v>13144</v>
      </c>
      <c r="K203" s="16">
        <v>58931.4</v>
      </c>
      <c r="L203" s="31">
        <f t="shared" si="28"/>
        <v>15451.292246520874</v>
      </c>
      <c r="M203" s="28">
        <f t="shared" si="29"/>
        <v>2023.6087689713322</v>
      </c>
      <c r="N203" s="27">
        <f t="shared" si="30"/>
        <v>13427.683477549541</v>
      </c>
      <c r="O203">
        <f t="shared" si="31"/>
        <v>180</v>
      </c>
      <c r="P203">
        <f t="shared" si="32"/>
        <v>3450</v>
      </c>
      <c r="Q203" s="41">
        <f t="shared" si="33"/>
        <v>155.25</v>
      </c>
      <c r="R203" s="27">
        <f t="shared" si="34"/>
        <v>16396.62447257384</v>
      </c>
      <c r="S203" s="42">
        <f t="shared" si="35"/>
        <v>31050</v>
      </c>
    </row>
    <row r="204" spans="1:19" x14ac:dyDescent="0.2">
      <c r="A204" s="1" t="s">
        <v>414</v>
      </c>
      <c r="B204" s="2" t="s">
        <v>415</v>
      </c>
      <c r="C204" s="3">
        <v>64000</v>
      </c>
      <c r="D204" s="4">
        <v>-16</v>
      </c>
      <c r="E204" s="11">
        <v>15475</v>
      </c>
      <c r="F204" s="12">
        <v>6.0000000000000001E-3</v>
      </c>
      <c r="G204" s="13">
        <v>693</v>
      </c>
      <c r="H204" s="14">
        <v>1.0029999999999999</v>
      </c>
      <c r="I204" s="15">
        <v>16872</v>
      </c>
      <c r="J204" s="9">
        <f t="shared" si="27"/>
        <v>14782</v>
      </c>
      <c r="K204" s="16">
        <v>4215.6000000000004</v>
      </c>
      <c r="L204" s="31">
        <f t="shared" si="28"/>
        <v>15382.703777335984</v>
      </c>
      <c r="M204" s="28">
        <f t="shared" si="29"/>
        <v>345.98102845731398</v>
      </c>
      <c r="N204" s="27">
        <f t="shared" si="30"/>
        <v>15036.72274887867</v>
      </c>
      <c r="O204">
        <f t="shared" si="31"/>
        <v>183</v>
      </c>
      <c r="P204">
        <f t="shared" si="32"/>
        <v>6400</v>
      </c>
      <c r="Q204" s="41">
        <f t="shared" si="33"/>
        <v>288</v>
      </c>
      <c r="R204" s="27">
        <f t="shared" si="34"/>
        <v>16323.839662447259</v>
      </c>
      <c r="S204" s="42">
        <f t="shared" si="35"/>
        <v>57600</v>
      </c>
    </row>
    <row r="205" spans="1:19" x14ac:dyDescent="0.2">
      <c r="A205" s="1" t="s">
        <v>416</v>
      </c>
      <c r="B205" s="2" t="s">
        <v>417</v>
      </c>
      <c r="C205" s="3">
        <v>21800</v>
      </c>
      <c r="D205" s="4">
        <v>18</v>
      </c>
      <c r="E205" s="11">
        <v>15451</v>
      </c>
      <c r="F205" s="12">
        <v>0.18</v>
      </c>
      <c r="G205" s="13">
        <v>2057</v>
      </c>
      <c r="H205" s="14">
        <v>0.14599999999999999</v>
      </c>
      <c r="I205" s="15">
        <v>43332</v>
      </c>
      <c r="J205" s="9">
        <f t="shared" si="27"/>
        <v>13394</v>
      </c>
      <c r="K205" s="16">
        <v>121826.1</v>
      </c>
      <c r="L205" s="31">
        <f t="shared" si="28"/>
        <v>13094.06779661017</v>
      </c>
      <c r="M205" s="28">
        <f t="shared" si="29"/>
        <v>1794.9389179755674</v>
      </c>
      <c r="N205" s="27">
        <f t="shared" si="30"/>
        <v>11299.128878634603</v>
      </c>
      <c r="O205">
        <f t="shared" si="31"/>
        <v>216</v>
      </c>
      <c r="P205">
        <f t="shared" si="32"/>
        <v>2180</v>
      </c>
      <c r="Q205" s="41">
        <f t="shared" si="33"/>
        <v>98.1</v>
      </c>
      <c r="R205" s="27">
        <f t="shared" si="34"/>
        <v>16298.523206751055</v>
      </c>
      <c r="S205" s="42">
        <f t="shared" si="35"/>
        <v>19620</v>
      </c>
    </row>
    <row r="206" spans="1:19" x14ac:dyDescent="0.2">
      <c r="A206" s="1" t="s">
        <v>418</v>
      </c>
      <c r="B206" s="2" t="s">
        <v>419</v>
      </c>
      <c r="C206" s="3">
        <v>47300</v>
      </c>
      <c r="D206" s="4">
        <v>-14</v>
      </c>
      <c r="E206" s="11">
        <v>15374</v>
      </c>
      <c r="F206" s="12">
        <v>2.7000000000000003E-2</v>
      </c>
      <c r="G206" s="13">
        <v>1341</v>
      </c>
      <c r="H206" s="14">
        <v>-0.157</v>
      </c>
      <c r="I206" s="15">
        <v>16015</v>
      </c>
      <c r="J206" s="9">
        <f t="shared" si="27"/>
        <v>14033</v>
      </c>
      <c r="K206" s="16">
        <v>26648.799999999999</v>
      </c>
      <c r="L206" s="31">
        <f t="shared" si="28"/>
        <v>14969.814995131452</v>
      </c>
      <c r="M206" s="28">
        <f t="shared" si="29"/>
        <v>1590.7473309608542</v>
      </c>
      <c r="N206" s="27">
        <f t="shared" si="30"/>
        <v>13379.067664170598</v>
      </c>
      <c r="O206">
        <f t="shared" si="31"/>
        <v>187</v>
      </c>
      <c r="P206">
        <f t="shared" si="32"/>
        <v>4730</v>
      </c>
      <c r="Q206" s="41">
        <f t="shared" si="33"/>
        <v>212.85</v>
      </c>
      <c r="R206" s="27">
        <f t="shared" si="34"/>
        <v>16217.299578059072</v>
      </c>
      <c r="S206" s="42">
        <f t="shared" si="35"/>
        <v>42570</v>
      </c>
    </row>
    <row r="207" spans="1:19" x14ac:dyDescent="0.2">
      <c r="A207" s="1" t="s">
        <v>420</v>
      </c>
      <c r="B207" s="2" t="s">
        <v>421</v>
      </c>
      <c r="C207" s="3">
        <v>70400</v>
      </c>
      <c r="D207" s="4">
        <v>-18</v>
      </c>
      <c r="E207" s="11">
        <v>15290.2</v>
      </c>
      <c r="F207" s="12">
        <v>1E-3</v>
      </c>
      <c r="G207" s="13">
        <v>1326.4</v>
      </c>
      <c r="H207" s="14">
        <v>0.219</v>
      </c>
      <c r="I207" s="15">
        <v>24617</v>
      </c>
      <c r="J207" s="9">
        <f t="shared" si="27"/>
        <v>13963.800000000001</v>
      </c>
      <c r="K207" s="16">
        <v>16327.2</v>
      </c>
      <c r="L207" s="31">
        <f t="shared" si="28"/>
        <v>15274.925074925077</v>
      </c>
      <c r="M207" s="28">
        <f t="shared" si="29"/>
        <v>1088.1050041017227</v>
      </c>
      <c r="N207" s="27">
        <f t="shared" si="30"/>
        <v>14186.820070823354</v>
      </c>
      <c r="O207">
        <f t="shared" si="31"/>
        <v>184</v>
      </c>
      <c r="P207">
        <f t="shared" si="32"/>
        <v>7040</v>
      </c>
      <c r="Q207" s="41">
        <f t="shared" si="33"/>
        <v>316.8</v>
      </c>
      <c r="R207" s="27">
        <f t="shared" si="34"/>
        <v>16128.902953586499</v>
      </c>
      <c r="S207" s="42">
        <f t="shared" si="35"/>
        <v>63360</v>
      </c>
    </row>
    <row r="208" spans="1:19" x14ac:dyDescent="0.2">
      <c r="A208" s="1" t="s">
        <v>422</v>
      </c>
      <c r="B208" s="2" t="s">
        <v>423</v>
      </c>
      <c r="C208" s="3">
        <v>8852</v>
      </c>
      <c r="D208" s="4">
        <v>17</v>
      </c>
      <c r="E208" s="11">
        <v>15281</v>
      </c>
      <c r="F208" s="12">
        <v>0.17499999999999999</v>
      </c>
      <c r="G208" s="13">
        <v>4046</v>
      </c>
      <c r="H208" s="14">
        <v>0.376</v>
      </c>
      <c r="I208" s="15">
        <v>35480</v>
      </c>
      <c r="J208" s="9">
        <f t="shared" si="27"/>
        <v>11235</v>
      </c>
      <c r="K208" s="16">
        <v>66242.2</v>
      </c>
      <c r="L208" s="31">
        <f t="shared" si="28"/>
        <v>13005.106382978724</v>
      </c>
      <c r="M208" s="28">
        <f t="shared" si="29"/>
        <v>2940.4069767441861</v>
      </c>
      <c r="N208" s="27">
        <f t="shared" si="30"/>
        <v>10064.699406234537</v>
      </c>
      <c r="O208">
        <f t="shared" si="31"/>
        <v>218</v>
      </c>
      <c r="P208">
        <f t="shared" si="32"/>
        <v>885.2</v>
      </c>
      <c r="Q208" s="41">
        <f t="shared" si="33"/>
        <v>39.834000000000003</v>
      </c>
      <c r="R208" s="27">
        <f t="shared" si="34"/>
        <v>16119.198312236287</v>
      </c>
      <c r="S208" s="42">
        <f t="shared" si="35"/>
        <v>7966.8</v>
      </c>
    </row>
    <row r="209" spans="1:19" x14ac:dyDescent="0.2">
      <c r="A209" s="1" t="s">
        <v>424</v>
      </c>
      <c r="B209" s="2" t="s">
        <v>425</v>
      </c>
      <c r="C209" s="3">
        <v>77600</v>
      </c>
      <c r="D209" s="4">
        <v>89</v>
      </c>
      <c r="E209" s="11">
        <v>14984.6</v>
      </c>
      <c r="F209" s="12">
        <v>0.495</v>
      </c>
      <c r="G209" s="13">
        <v>163.4</v>
      </c>
      <c r="H209" s="14">
        <v>-0.44400000000000001</v>
      </c>
      <c r="I209" s="15">
        <v>12645.8</v>
      </c>
      <c r="J209" s="9">
        <f t="shared" si="27"/>
        <v>14821.2</v>
      </c>
      <c r="K209" s="16">
        <v>10490.3</v>
      </c>
      <c r="L209" s="31">
        <f t="shared" si="28"/>
        <v>10023.14381270903</v>
      </c>
      <c r="M209" s="28">
        <f t="shared" si="29"/>
        <v>293.88489208633092</v>
      </c>
      <c r="N209" s="27">
        <f t="shared" si="30"/>
        <v>9729.2589206226985</v>
      </c>
      <c r="O209">
        <f t="shared" si="31"/>
        <v>290</v>
      </c>
      <c r="P209">
        <f t="shared" si="32"/>
        <v>7760</v>
      </c>
      <c r="Q209" s="41">
        <f t="shared" si="33"/>
        <v>349.2</v>
      </c>
      <c r="R209" s="27">
        <f t="shared" si="34"/>
        <v>15806.540084388187</v>
      </c>
      <c r="S209" s="42">
        <f t="shared" si="35"/>
        <v>69840</v>
      </c>
    </row>
    <row r="210" spans="1:19" x14ac:dyDescent="0.2">
      <c r="A210" s="1" t="s">
        <v>426</v>
      </c>
      <c r="B210" s="2" t="s">
        <v>427</v>
      </c>
      <c r="C210" s="3">
        <v>88100</v>
      </c>
      <c r="D210" s="4" t="s">
        <v>1014</v>
      </c>
      <c r="E210" s="11">
        <v>14983.5</v>
      </c>
      <c r="F210" s="12">
        <v>0.06</v>
      </c>
      <c r="G210" s="13">
        <v>1587.5</v>
      </c>
      <c r="H210" s="14">
        <v>0.16500000000000001</v>
      </c>
      <c r="I210" s="15">
        <v>6073.7</v>
      </c>
      <c r="J210" s="9">
        <f t="shared" si="27"/>
        <v>13396</v>
      </c>
      <c r="K210" s="16">
        <v>34501.800000000003</v>
      </c>
      <c r="L210" s="31">
        <f t="shared" si="28"/>
        <v>14135.377358490565</v>
      </c>
      <c r="M210" s="28">
        <f t="shared" si="29"/>
        <v>1362.6609442060085</v>
      </c>
      <c r="N210" s="27">
        <f t="shared" si="30"/>
        <v>12772.716414284556</v>
      </c>
      <c r="O210">
        <f t="shared" si="31"/>
        <v>203</v>
      </c>
      <c r="P210">
        <f t="shared" si="32"/>
        <v>8810</v>
      </c>
      <c r="Q210" s="41">
        <f t="shared" si="33"/>
        <v>396.45</v>
      </c>
      <c r="R210" s="27">
        <f t="shared" si="34"/>
        <v>15805.379746835444</v>
      </c>
      <c r="S210" s="42">
        <f t="shared" si="35"/>
        <v>79290</v>
      </c>
    </row>
    <row r="211" spans="1:19" x14ac:dyDescent="0.2">
      <c r="A211" s="1" t="s">
        <v>428</v>
      </c>
      <c r="B211" s="2" t="s">
        <v>429</v>
      </c>
      <c r="C211" s="3">
        <v>66000</v>
      </c>
      <c r="D211" s="4">
        <v>2</v>
      </c>
      <c r="E211" s="11">
        <v>14950</v>
      </c>
      <c r="F211" s="12">
        <v>6.6000000000000003E-2</v>
      </c>
      <c r="G211" s="13">
        <v>1650</v>
      </c>
      <c r="H211" s="14">
        <v>0.106</v>
      </c>
      <c r="I211" s="15">
        <v>21578</v>
      </c>
      <c r="J211" s="9">
        <f t="shared" si="27"/>
        <v>13300</v>
      </c>
      <c r="K211" s="16">
        <v>47660.1</v>
      </c>
      <c r="L211" s="31">
        <f t="shared" si="28"/>
        <v>14024.390243902439</v>
      </c>
      <c r="M211" s="28">
        <f t="shared" si="29"/>
        <v>1491.8625678119347</v>
      </c>
      <c r="N211" s="27">
        <f t="shared" si="30"/>
        <v>12532.527676090504</v>
      </c>
      <c r="O211">
        <f t="shared" si="31"/>
        <v>206</v>
      </c>
      <c r="P211">
        <f t="shared" si="32"/>
        <v>6600</v>
      </c>
      <c r="Q211" s="41">
        <f t="shared" si="33"/>
        <v>297</v>
      </c>
      <c r="R211" s="27">
        <f t="shared" si="34"/>
        <v>15770.042194092828</v>
      </c>
      <c r="S211" s="42">
        <f t="shared" si="35"/>
        <v>59400</v>
      </c>
    </row>
    <row r="212" spans="1:19" x14ac:dyDescent="0.2">
      <c r="A212" s="1" t="s">
        <v>428</v>
      </c>
      <c r="B212" s="2" t="s">
        <v>430</v>
      </c>
      <c r="C212" s="3">
        <v>14800</v>
      </c>
      <c r="D212" s="4">
        <v>26</v>
      </c>
      <c r="E212" s="11">
        <v>14950</v>
      </c>
      <c r="F212" s="12">
        <v>0.19600000000000001</v>
      </c>
      <c r="G212" s="13">
        <v>5859</v>
      </c>
      <c r="H212" s="14">
        <v>0.497</v>
      </c>
      <c r="I212" s="15">
        <v>24860</v>
      </c>
      <c r="J212" s="9">
        <f t="shared" si="27"/>
        <v>9091</v>
      </c>
      <c r="K212" s="16">
        <v>241550.3</v>
      </c>
      <c r="L212" s="31">
        <f t="shared" si="28"/>
        <v>12500</v>
      </c>
      <c r="M212" s="28">
        <f t="shared" si="29"/>
        <v>3913.8276553106216</v>
      </c>
      <c r="N212" s="27">
        <f t="shared" si="30"/>
        <v>8586.1723446893775</v>
      </c>
      <c r="O212">
        <f t="shared" si="31"/>
        <v>231</v>
      </c>
      <c r="P212">
        <f t="shared" si="32"/>
        <v>1480</v>
      </c>
      <c r="Q212" s="41">
        <f t="shared" si="33"/>
        <v>66.599999999999994</v>
      </c>
      <c r="R212" s="27">
        <f t="shared" si="34"/>
        <v>15770.042194092828</v>
      </c>
      <c r="S212" s="42">
        <f t="shared" si="35"/>
        <v>13320</v>
      </c>
    </row>
    <row r="213" spans="1:19" x14ac:dyDescent="0.2">
      <c r="A213" s="1" t="s">
        <v>431</v>
      </c>
      <c r="B213" s="2" t="s">
        <v>432</v>
      </c>
      <c r="C213" s="3">
        <v>10000</v>
      </c>
      <c r="D213" s="4">
        <v>4</v>
      </c>
      <c r="E213" s="11">
        <v>14936.2</v>
      </c>
      <c r="F213" s="12">
        <v>8.6999999999999994E-2</v>
      </c>
      <c r="G213" s="13">
        <v>254.5</v>
      </c>
      <c r="H213" s="14">
        <v>-0.19</v>
      </c>
      <c r="I213" s="15">
        <v>9124.4</v>
      </c>
      <c r="J213" s="9">
        <f t="shared" si="27"/>
        <v>14681.7</v>
      </c>
      <c r="K213" s="16" t="s">
        <v>1014</v>
      </c>
      <c r="L213" s="31">
        <f t="shared" si="28"/>
        <v>13740.754369825208</v>
      </c>
      <c r="M213" s="28">
        <f t="shared" si="29"/>
        <v>314.19753086419752</v>
      </c>
      <c r="N213" s="27">
        <f t="shared" si="30"/>
        <v>13426.556838961011</v>
      </c>
      <c r="O213">
        <f t="shared" si="31"/>
        <v>210</v>
      </c>
      <c r="P213">
        <f t="shared" si="32"/>
        <v>1000</v>
      </c>
      <c r="Q213" s="41">
        <f t="shared" si="33"/>
        <v>45</v>
      </c>
      <c r="R213" s="27">
        <f t="shared" si="34"/>
        <v>15755.485232067513</v>
      </c>
      <c r="S213" s="42">
        <f t="shared" si="35"/>
        <v>9000</v>
      </c>
    </row>
    <row r="214" spans="1:19" x14ac:dyDescent="0.2">
      <c r="A214" s="1" t="s">
        <v>433</v>
      </c>
      <c r="B214" s="2" t="s">
        <v>434</v>
      </c>
      <c r="C214" s="3">
        <v>43700</v>
      </c>
      <c r="D214" s="4">
        <v>-11</v>
      </c>
      <c r="E214" s="11">
        <v>14914</v>
      </c>
      <c r="F214" s="12">
        <v>0.03</v>
      </c>
      <c r="G214" s="13">
        <v>1925</v>
      </c>
      <c r="H214" s="14">
        <v>-1.2E-2</v>
      </c>
      <c r="I214" s="15">
        <v>22650</v>
      </c>
      <c r="J214" s="9">
        <f t="shared" si="27"/>
        <v>12989</v>
      </c>
      <c r="K214" s="16">
        <v>44128.7</v>
      </c>
      <c r="L214" s="31">
        <f t="shared" si="28"/>
        <v>14479.611650485436</v>
      </c>
      <c r="M214" s="28">
        <f t="shared" si="29"/>
        <v>1948.3805668016194</v>
      </c>
      <c r="N214" s="27">
        <f t="shared" si="30"/>
        <v>12531.231083683817</v>
      </c>
      <c r="O214">
        <f t="shared" si="31"/>
        <v>196</v>
      </c>
      <c r="P214">
        <f t="shared" si="32"/>
        <v>4370</v>
      </c>
      <c r="Q214" s="41">
        <f t="shared" si="33"/>
        <v>196.65</v>
      </c>
      <c r="R214" s="27">
        <f t="shared" si="34"/>
        <v>15732.067510548524</v>
      </c>
      <c r="S214" s="42">
        <f t="shared" si="35"/>
        <v>39330</v>
      </c>
    </row>
    <row r="215" spans="1:19" x14ac:dyDescent="0.2">
      <c r="A215" s="1" t="s">
        <v>435</v>
      </c>
      <c r="B215" s="2" t="s">
        <v>436</v>
      </c>
      <c r="C215" s="3">
        <v>48000</v>
      </c>
      <c r="D215" s="4">
        <v>-10</v>
      </c>
      <c r="E215" s="11">
        <v>14768</v>
      </c>
      <c r="F215" s="12">
        <v>3.2000000000000001E-2</v>
      </c>
      <c r="G215" s="13">
        <v>2563</v>
      </c>
      <c r="H215" s="14">
        <v>0.51900000000000002</v>
      </c>
      <c r="I215" s="15">
        <v>14870</v>
      </c>
      <c r="J215" s="9">
        <f t="shared" si="27"/>
        <v>12205</v>
      </c>
      <c r="K215" s="16">
        <v>46922.6</v>
      </c>
      <c r="L215" s="31">
        <f t="shared" si="28"/>
        <v>14310.077519379845</v>
      </c>
      <c r="M215" s="28">
        <f t="shared" si="29"/>
        <v>1687.2942725477287</v>
      </c>
      <c r="N215" s="27">
        <f t="shared" si="30"/>
        <v>12622.783246832118</v>
      </c>
      <c r="O215">
        <f t="shared" si="31"/>
        <v>198</v>
      </c>
      <c r="P215">
        <f t="shared" si="32"/>
        <v>4800</v>
      </c>
      <c r="Q215" s="41">
        <f t="shared" si="33"/>
        <v>216</v>
      </c>
      <c r="R215" s="27">
        <f t="shared" si="34"/>
        <v>15578.059071729958</v>
      </c>
      <c r="S215" s="42">
        <f t="shared" si="35"/>
        <v>43200</v>
      </c>
    </row>
    <row r="216" spans="1:19" x14ac:dyDescent="0.2">
      <c r="A216" s="1" t="s">
        <v>437</v>
      </c>
      <c r="B216" s="2" t="s">
        <v>438</v>
      </c>
      <c r="C216" s="3">
        <v>49000</v>
      </c>
      <c r="D216" s="4" t="s">
        <v>1014</v>
      </c>
      <c r="E216" s="11">
        <v>14668.2</v>
      </c>
      <c r="F216" s="12">
        <v>0.06</v>
      </c>
      <c r="G216" s="13">
        <v>1429.1</v>
      </c>
      <c r="H216" s="14">
        <v>-5.2999999999999999E-2</v>
      </c>
      <c r="I216" s="15">
        <v>20074.5</v>
      </c>
      <c r="J216" s="9">
        <f t="shared" si="27"/>
        <v>13239.1</v>
      </c>
      <c r="K216" s="16">
        <v>50908.2</v>
      </c>
      <c r="L216" s="31">
        <f t="shared" si="28"/>
        <v>13837.924528301886</v>
      </c>
      <c r="M216" s="28">
        <f t="shared" si="29"/>
        <v>1509.0813093980992</v>
      </c>
      <c r="N216" s="27">
        <f t="shared" si="30"/>
        <v>12328.843218903787</v>
      </c>
      <c r="O216">
        <f t="shared" si="31"/>
        <v>209</v>
      </c>
      <c r="P216">
        <f t="shared" si="32"/>
        <v>4900</v>
      </c>
      <c r="Q216" s="41">
        <f t="shared" si="33"/>
        <v>220.5</v>
      </c>
      <c r="R216" s="27">
        <f t="shared" si="34"/>
        <v>15472.784810126584</v>
      </c>
      <c r="S216" s="42">
        <f t="shared" si="35"/>
        <v>44100</v>
      </c>
    </row>
    <row r="217" spans="1:19" x14ac:dyDescent="0.2">
      <c r="A217" s="1" t="s">
        <v>439</v>
      </c>
      <c r="B217" s="2" t="s">
        <v>440</v>
      </c>
      <c r="C217" s="3">
        <v>24500</v>
      </c>
      <c r="D217" s="4">
        <v>13</v>
      </c>
      <c r="E217" s="11">
        <v>14527</v>
      </c>
      <c r="F217" s="12">
        <v>0.14599999999999999</v>
      </c>
      <c r="G217" s="13">
        <v>3998</v>
      </c>
      <c r="H217" s="14">
        <v>0.70799999999999996</v>
      </c>
      <c r="I217" s="15">
        <v>22687</v>
      </c>
      <c r="J217" s="9">
        <f t="shared" si="27"/>
        <v>10529</v>
      </c>
      <c r="K217" s="16">
        <v>78543.199999999997</v>
      </c>
      <c r="L217" s="31">
        <f t="shared" si="28"/>
        <v>12676.26527050611</v>
      </c>
      <c r="M217" s="28">
        <f t="shared" si="29"/>
        <v>2340.7494145199062</v>
      </c>
      <c r="N217" s="27">
        <f t="shared" si="30"/>
        <v>10335.515855986203</v>
      </c>
      <c r="O217">
        <f t="shared" si="31"/>
        <v>224</v>
      </c>
      <c r="P217">
        <f t="shared" si="32"/>
        <v>2450</v>
      </c>
      <c r="Q217" s="41">
        <f t="shared" si="33"/>
        <v>110.25</v>
      </c>
      <c r="R217" s="27">
        <f t="shared" si="34"/>
        <v>15323.839662447259</v>
      </c>
      <c r="S217" s="42">
        <f t="shared" si="35"/>
        <v>22050</v>
      </c>
    </row>
    <row r="218" spans="1:19" x14ac:dyDescent="0.2">
      <c r="A218" s="1" t="s">
        <v>441</v>
      </c>
      <c r="B218" s="2" t="s">
        <v>442</v>
      </c>
      <c r="C218" s="3">
        <v>14750</v>
      </c>
      <c r="D218" s="4">
        <v>-20</v>
      </c>
      <c r="E218" s="11">
        <v>14514</v>
      </c>
      <c r="F218" s="12">
        <v>-1.3000000000000001E-2</v>
      </c>
      <c r="G218" s="13">
        <v>1960</v>
      </c>
      <c r="H218" s="14">
        <v>4.49</v>
      </c>
      <c r="I218" s="15">
        <v>21859</v>
      </c>
      <c r="J218" s="9">
        <f t="shared" si="27"/>
        <v>12554</v>
      </c>
      <c r="K218" s="16">
        <v>17727.3</v>
      </c>
      <c r="L218" s="31">
        <f t="shared" si="28"/>
        <v>14705.167173252279</v>
      </c>
      <c r="M218" s="28">
        <f t="shared" si="29"/>
        <v>357.01275045537341</v>
      </c>
      <c r="N218" s="27">
        <f t="shared" si="30"/>
        <v>14348.154422796906</v>
      </c>
      <c r="O218">
        <f t="shared" si="31"/>
        <v>193</v>
      </c>
      <c r="P218">
        <f t="shared" si="32"/>
        <v>1475</v>
      </c>
      <c r="Q218" s="41">
        <f t="shared" si="33"/>
        <v>66.375</v>
      </c>
      <c r="R218" s="27">
        <f t="shared" si="34"/>
        <v>15310.126582278483</v>
      </c>
      <c r="S218" s="42">
        <f t="shared" si="35"/>
        <v>13275</v>
      </c>
    </row>
    <row r="219" spans="1:19" x14ac:dyDescent="0.2">
      <c r="A219" s="1" t="s">
        <v>443</v>
      </c>
      <c r="B219" s="2" t="s">
        <v>444</v>
      </c>
      <c r="C219" s="3">
        <v>57170</v>
      </c>
      <c r="D219" s="4">
        <v>38</v>
      </c>
      <c r="E219" s="11">
        <v>14302.4</v>
      </c>
      <c r="F219" s="12">
        <v>0.18899999999999997</v>
      </c>
      <c r="G219" s="13">
        <v>1060.8</v>
      </c>
      <c r="H219" s="14">
        <v>7.9000000000000001E-2</v>
      </c>
      <c r="I219" s="15">
        <v>15320.1</v>
      </c>
      <c r="J219" s="9">
        <f t="shared" si="27"/>
        <v>13241.6</v>
      </c>
      <c r="K219" s="16">
        <v>22201.7</v>
      </c>
      <c r="L219" s="31">
        <f t="shared" si="28"/>
        <v>12028.931875525652</v>
      </c>
      <c r="M219" s="28">
        <f t="shared" si="29"/>
        <v>983.13253012048187</v>
      </c>
      <c r="N219" s="27">
        <f t="shared" si="30"/>
        <v>11045.79934540517</v>
      </c>
      <c r="O219">
        <f t="shared" si="31"/>
        <v>251</v>
      </c>
      <c r="P219">
        <f t="shared" si="32"/>
        <v>5717</v>
      </c>
      <c r="Q219" s="41">
        <f t="shared" si="33"/>
        <v>257.26499999999999</v>
      </c>
      <c r="R219" s="27">
        <f t="shared" si="34"/>
        <v>15086.919831223629</v>
      </c>
      <c r="S219" s="42">
        <f t="shared" si="35"/>
        <v>51453</v>
      </c>
    </row>
    <row r="220" spans="1:19" x14ac:dyDescent="0.2">
      <c r="A220" s="1" t="s">
        <v>445</v>
      </c>
      <c r="B220" s="2" t="s">
        <v>446</v>
      </c>
      <c r="C220" s="3">
        <v>16475</v>
      </c>
      <c r="D220" s="4">
        <v>-9</v>
      </c>
      <c r="E220" s="11">
        <v>14237.2</v>
      </c>
      <c r="F220" s="12">
        <v>0.01</v>
      </c>
      <c r="G220" s="13">
        <v>1546.5</v>
      </c>
      <c r="H220" s="14">
        <v>-0.33100000000000002</v>
      </c>
      <c r="I220" s="15">
        <v>243036.1</v>
      </c>
      <c r="J220" s="9">
        <f t="shared" si="27"/>
        <v>12690.7</v>
      </c>
      <c r="K220" s="16">
        <v>13968.6</v>
      </c>
      <c r="L220" s="31">
        <f t="shared" si="28"/>
        <v>14096.237623762378</v>
      </c>
      <c r="M220" s="28">
        <f t="shared" si="29"/>
        <v>2311.6591928251119</v>
      </c>
      <c r="N220" s="27">
        <f t="shared" si="30"/>
        <v>11784.578430937265</v>
      </c>
      <c r="O220">
        <f t="shared" si="31"/>
        <v>204</v>
      </c>
      <c r="P220">
        <f t="shared" si="32"/>
        <v>1647.5</v>
      </c>
      <c r="Q220" s="41">
        <f t="shared" si="33"/>
        <v>74.137500000000003</v>
      </c>
      <c r="R220" s="27">
        <f t="shared" si="34"/>
        <v>15018.143459915613</v>
      </c>
      <c r="S220" s="42">
        <f t="shared" si="35"/>
        <v>14827.5</v>
      </c>
    </row>
    <row r="221" spans="1:19" x14ac:dyDescent="0.2">
      <c r="A221" s="1" t="s">
        <v>447</v>
      </c>
      <c r="B221" s="2" t="s">
        <v>448</v>
      </c>
      <c r="C221" s="3">
        <v>10600</v>
      </c>
      <c r="D221" s="4">
        <v>12</v>
      </c>
      <c r="E221" s="11">
        <v>14212</v>
      </c>
      <c r="F221" s="12">
        <v>0.127</v>
      </c>
      <c r="G221" s="13">
        <v>1120</v>
      </c>
      <c r="H221" s="14">
        <v>-1.2E-2</v>
      </c>
      <c r="I221" s="15">
        <v>36288</v>
      </c>
      <c r="J221" s="9">
        <f t="shared" si="27"/>
        <v>13092</v>
      </c>
      <c r="K221" s="16">
        <v>22854.2</v>
      </c>
      <c r="L221" s="31">
        <f t="shared" si="28"/>
        <v>12610.470275066549</v>
      </c>
      <c r="M221" s="28">
        <f t="shared" si="29"/>
        <v>1133.6032388663969</v>
      </c>
      <c r="N221" s="27">
        <f t="shared" si="30"/>
        <v>11476.867036200152</v>
      </c>
      <c r="O221">
        <f t="shared" si="31"/>
        <v>227</v>
      </c>
      <c r="P221">
        <f t="shared" si="32"/>
        <v>1060</v>
      </c>
      <c r="Q221" s="41">
        <f t="shared" si="33"/>
        <v>47.7</v>
      </c>
      <c r="R221" s="27">
        <f t="shared" si="34"/>
        <v>14991.561181434599</v>
      </c>
      <c r="S221" s="42">
        <f t="shared" si="35"/>
        <v>9540</v>
      </c>
    </row>
    <row r="222" spans="1:19" x14ac:dyDescent="0.2">
      <c r="A222" s="1" t="s">
        <v>449</v>
      </c>
      <c r="B222" s="2" t="s">
        <v>450</v>
      </c>
      <c r="C222" s="3">
        <v>14900</v>
      </c>
      <c r="D222" s="4">
        <v>16</v>
      </c>
      <c r="E222" s="11">
        <v>14198</v>
      </c>
      <c r="F222" s="12">
        <v>0.13699999999999998</v>
      </c>
      <c r="G222" s="13">
        <v>4305</v>
      </c>
      <c r="H222" s="14">
        <v>-0.13400000000000001</v>
      </c>
      <c r="I222" s="15">
        <v>159573</v>
      </c>
      <c r="J222" s="9">
        <f t="shared" si="27"/>
        <v>9893</v>
      </c>
      <c r="K222" s="16">
        <v>67538.100000000006</v>
      </c>
      <c r="L222" s="31">
        <f t="shared" si="28"/>
        <v>12487.247141600703</v>
      </c>
      <c r="M222" s="28">
        <f t="shared" si="29"/>
        <v>4971.1316397228638</v>
      </c>
      <c r="N222" s="27">
        <f t="shared" si="30"/>
        <v>7516.1155018778391</v>
      </c>
      <c r="O222">
        <f t="shared" si="31"/>
        <v>232</v>
      </c>
      <c r="P222">
        <f t="shared" si="32"/>
        <v>1490</v>
      </c>
      <c r="Q222" s="41">
        <f t="shared" si="33"/>
        <v>67.05</v>
      </c>
      <c r="R222" s="27">
        <f t="shared" si="34"/>
        <v>14976.793248945149</v>
      </c>
      <c r="S222" s="42">
        <f t="shared" si="35"/>
        <v>13410</v>
      </c>
    </row>
    <row r="223" spans="1:19" x14ac:dyDescent="0.2">
      <c r="A223" s="1" t="s">
        <v>451</v>
      </c>
      <c r="B223" s="2" t="s">
        <v>452</v>
      </c>
      <c r="C223" s="3">
        <v>29000</v>
      </c>
      <c r="D223" s="4">
        <v>24</v>
      </c>
      <c r="E223" s="11">
        <v>14178</v>
      </c>
      <c r="F223" s="12">
        <v>0.157</v>
      </c>
      <c r="G223" s="13">
        <v>1115</v>
      </c>
      <c r="H223" s="14">
        <v>1.881</v>
      </c>
      <c r="I223" s="15">
        <v>10982</v>
      </c>
      <c r="J223" s="9">
        <f t="shared" si="27"/>
        <v>13063</v>
      </c>
      <c r="K223" s="16">
        <v>3378.5</v>
      </c>
      <c r="L223" s="31">
        <f t="shared" si="28"/>
        <v>12254.10544511668</v>
      </c>
      <c r="M223" s="28">
        <f t="shared" si="29"/>
        <v>387.0183963901423</v>
      </c>
      <c r="N223" s="27">
        <f t="shared" si="30"/>
        <v>11867.087048726538</v>
      </c>
      <c r="O223">
        <f t="shared" si="31"/>
        <v>241</v>
      </c>
      <c r="P223">
        <f t="shared" si="32"/>
        <v>2900</v>
      </c>
      <c r="Q223" s="41">
        <f t="shared" si="33"/>
        <v>130.5</v>
      </c>
      <c r="R223" s="27">
        <f t="shared" si="34"/>
        <v>14955.696202531646</v>
      </c>
      <c r="S223" s="42">
        <f t="shared" si="35"/>
        <v>26100</v>
      </c>
    </row>
    <row r="224" spans="1:19" x14ac:dyDescent="0.2">
      <c r="A224" s="1" t="s">
        <v>453</v>
      </c>
      <c r="B224" s="2" t="s">
        <v>454</v>
      </c>
      <c r="C224" s="3">
        <v>78500</v>
      </c>
      <c r="D224" s="4">
        <v>-63</v>
      </c>
      <c r="E224" s="11">
        <v>14155</v>
      </c>
      <c r="F224" s="12">
        <v>-0.23399999999999999</v>
      </c>
      <c r="G224" s="13">
        <v>-788</v>
      </c>
      <c r="H224" s="14" t="s">
        <v>1014</v>
      </c>
      <c r="I224" s="15">
        <v>15859</v>
      </c>
      <c r="J224" s="9">
        <f t="shared" si="27"/>
        <v>14943</v>
      </c>
      <c r="K224" s="16">
        <v>433.5</v>
      </c>
      <c r="L224" s="31">
        <f t="shared" si="28"/>
        <v>18479.112271540471</v>
      </c>
      <c r="M224" s="28" t="e">
        <f t="shared" si="29"/>
        <v>#VALUE!</v>
      </c>
      <c r="N224" s="27" t="e">
        <f t="shared" si="30"/>
        <v>#VALUE!</v>
      </c>
      <c r="O224">
        <f t="shared" si="31"/>
        <v>156</v>
      </c>
      <c r="P224">
        <f t="shared" si="32"/>
        <v>7850</v>
      </c>
      <c r="Q224" s="41">
        <f t="shared" si="33"/>
        <v>353.25</v>
      </c>
      <c r="R224" s="27">
        <f t="shared" si="34"/>
        <v>14931.434599156119</v>
      </c>
      <c r="S224" s="42">
        <f t="shared" si="35"/>
        <v>70650</v>
      </c>
    </row>
    <row r="225" spans="1:19" x14ac:dyDescent="0.2">
      <c r="A225" s="1" t="s">
        <v>455</v>
      </c>
      <c r="B225" s="2" t="s">
        <v>456</v>
      </c>
      <c r="C225" s="3">
        <v>11012</v>
      </c>
      <c r="D225" s="4">
        <v>-6</v>
      </c>
      <c r="E225" s="11">
        <v>14144</v>
      </c>
      <c r="F225" s="12">
        <v>3.2000000000000001E-2</v>
      </c>
      <c r="G225" s="13">
        <v>1609</v>
      </c>
      <c r="H225" s="14">
        <v>7.7919999999999998</v>
      </c>
      <c r="I225" s="15">
        <v>78866</v>
      </c>
      <c r="J225" s="9">
        <f t="shared" si="27"/>
        <v>12535</v>
      </c>
      <c r="K225" s="16">
        <v>45294.8</v>
      </c>
      <c r="L225" s="31">
        <f t="shared" si="28"/>
        <v>13705.426356589147</v>
      </c>
      <c r="M225" s="28">
        <f t="shared" si="29"/>
        <v>183.00727934485897</v>
      </c>
      <c r="N225" s="27">
        <f t="shared" si="30"/>
        <v>13522.419077244287</v>
      </c>
      <c r="O225">
        <f t="shared" si="31"/>
        <v>212</v>
      </c>
      <c r="P225">
        <f t="shared" si="32"/>
        <v>1101.2</v>
      </c>
      <c r="Q225" s="41">
        <f t="shared" si="33"/>
        <v>49.554000000000002</v>
      </c>
      <c r="R225" s="27">
        <f t="shared" si="34"/>
        <v>14919.831223628693</v>
      </c>
      <c r="S225" s="42">
        <f t="shared" si="35"/>
        <v>9910.7999999999993</v>
      </c>
    </row>
    <row r="226" spans="1:19" x14ac:dyDescent="0.2">
      <c r="A226" s="1" t="s">
        <v>457</v>
      </c>
      <c r="B226" s="2" t="s">
        <v>458</v>
      </c>
      <c r="C226" s="3">
        <v>27226</v>
      </c>
      <c r="D226" s="4">
        <v>63</v>
      </c>
      <c r="E226" s="11">
        <v>14070</v>
      </c>
      <c r="F226" s="12">
        <v>0.35200000000000004</v>
      </c>
      <c r="G226" s="13">
        <v>916</v>
      </c>
      <c r="H226" s="14">
        <v>-0.625</v>
      </c>
      <c r="I226" s="15">
        <v>17841</v>
      </c>
      <c r="J226" s="9">
        <f t="shared" si="27"/>
        <v>13154</v>
      </c>
      <c r="K226" s="16">
        <v>6961.7</v>
      </c>
      <c r="L226" s="31">
        <f t="shared" si="28"/>
        <v>10406.804733727809</v>
      </c>
      <c r="M226" s="28">
        <f t="shared" si="29"/>
        <v>2442.6666666666665</v>
      </c>
      <c r="N226" s="27">
        <f t="shared" si="30"/>
        <v>7964.1380670611434</v>
      </c>
      <c r="O226">
        <f t="shared" si="31"/>
        <v>281</v>
      </c>
      <c r="P226">
        <f t="shared" si="32"/>
        <v>2722.6000000000004</v>
      </c>
      <c r="Q226" s="41">
        <f t="shared" si="33"/>
        <v>122.51700000000001</v>
      </c>
      <c r="R226" s="27">
        <f t="shared" si="34"/>
        <v>14841.772151898735</v>
      </c>
      <c r="S226" s="42">
        <f t="shared" si="35"/>
        <v>24503.4</v>
      </c>
    </row>
    <row r="227" spans="1:19" x14ac:dyDescent="0.2">
      <c r="A227" s="1" t="s">
        <v>459</v>
      </c>
      <c r="B227" s="2" t="s">
        <v>460</v>
      </c>
      <c r="C227" s="3">
        <v>17900</v>
      </c>
      <c r="D227" s="4">
        <v>-9</v>
      </c>
      <c r="E227" s="11">
        <v>14066</v>
      </c>
      <c r="F227" s="12">
        <v>2.4E-2</v>
      </c>
      <c r="G227" s="13">
        <v>636</v>
      </c>
      <c r="H227" s="14">
        <v>-0.45400000000000001</v>
      </c>
      <c r="I227" s="15">
        <v>78316</v>
      </c>
      <c r="J227" s="9">
        <f t="shared" si="27"/>
        <v>13430</v>
      </c>
      <c r="K227" s="16">
        <v>14920.6</v>
      </c>
      <c r="L227" s="31">
        <f t="shared" si="28"/>
        <v>13736.328125</v>
      </c>
      <c r="M227" s="28">
        <f t="shared" si="29"/>
        <v>1164.8351648351647</v>
      </c>
      <c r="N227" s="27">
        <f t="shared" si="30"/>
        <v>12571.492960164835</v>
      </c>
      <c r="O227">
        <f t="shared" si="31"/>
        <v>211</v>
      </c>
      <c r="P227">
        <f t="shared" si="32"/>
        <v>1790</v>
      </c>
      <c r="Q227" s="41">
        <f t="shared" si="33"/>
        <v>80.55</v>
      </c>
      <c r="R227" s="27">
        <f t="shared" si="34"/>
        <v>14837.552742616035</v>
      </c>
      <c r="S227" s="42">
        <f t="shared" si="35"/>
        <v>16110</v>
      </c>
    </row>
    <row r="228" spans="1:19" x14ac:dyDescent="0.2">
      <c r="A228" s="1" t="s">
        <v>461</v>
      </c>
      <c r="B228" s="2" t="s">
        <v>462</v>
      </c>
      <c r="C228" s="3">
        <v>43000</v>
      </c>
      <c r="D228" s="4">
        <v>-2</v>
      </c>
      <c r="E228" s="11">
        <v>14014</v>
      </c>
      <c r="F228" s="12">
        <v>8.1000000000000003E-2</v>
      </c>
      <c r="G228" s="13">
        <v>642</v>
      </c>
      <c r="H228" s="14" t="s">
        <v>1014</v>
      </c>
      <c r="I228" s="15">
        <v>18693</v>
      </c>
      <c r="J228" s="9">
        <f t="shared" si="27"/>
        <v>13372</v>
      </c>
      <c r="K228" s="16">
        <v>8658.4</v>
      </c>
      <c r="L228" s="31">
        <f t="shared" si="28"/>
        <v>12963.922294172064</v>
      </c>
      <c r="M228" s="28" t="e">
        <f t="shared" si="29"/>
        <v>#VALUE!</v>
      </c>
      <c r="N228" s="27" t="e">
        <f t="shared" si="30"/>
        <v>#VALUE!</v>
      </c>
      <c r="O228">
        <f t="shared" si="31"/>
        <v>219</v>
      </c>
      <c r="P228">
        <f t="shared" si="32"/>
        <v>4300</v>
      </c>
      <c r="Q228" s="41">
        <f t="shared" si="33"/>
        <v>193.5</v>
      </c>
      <c r="R228" s="27">
        <f t="shared" si="34"/>
        <v>14782.700421940928</v>
      </c>
      <c r="S228" s="42">
        <f t="shared" si="35"/>
        <v>38700</v>
      </c>
    </row>
    <row r="229" spans="1:19" x14ac:dyDescent="0.2">
      <c r="A229" s="1" t="s">
        <v>463</v>
      </c>
      <c r="B229" s="2" t="s">
        <v>464</v>
      </c>
      <c r="C229" s="3">
        <v>60767</v>
      </c>
      <c r="D229" s="4" t="s">
        <v>1014</v>
      </c>
      <c r="E229" s="11">
        <v>13982.4</v>
      </c>
      <c r="F229" s="12">
        <v>9.6999999999999989E-2</v>
      </c>
      <c r="G229" s="13">
        <v>605.20000000000005</v>
      </c>
      <c r="H229" s="14">
        <v>-0.50600000000000001</v>
      </c>
      <c r="I229" s="15">
        <v>19408</v>
      </c>
      <c r="J229" s="9">
        <f t="shared" si="27"/>
        <v>13377.199999999999</v>
      </c>
      <c r="K229" s="16">
        <v>20610.3</v>
      </c>
      <c r="L229" s="31">
        <f t="shared" si="28"/>
        <v>12746.034639927073</v>
      </c>
      <c r="M229" s="28">
        <f t="shared" si="29"/>
        <v>1225.1012145748989</v>
      </c>
      <c r="N229" s="27">
        <f t="shared" si="30"/>
        <v>11520.933425352174</v>
      </c>
      <c r="O229">
        <f t="shared" si="31"/>
        <v>223</v>
      </c>
      <c r="P229">
        <f t="shared" si="32"/>
        <v>6076.7000000000007</v>
      </c>
      <c r="Q229" s="41">
        <f t="shared" si="33"/>
        <v>273.45150000000007</v>
      </c>
      <c r="R229" s="27">
        <f t="shared" si="34"/>
        <v>14749.367088607596</v>
      </c>
      <c r="S229" s="42">
        <f t="shared" si="35"/>
        <v>54690.3</v>
      </c>
    </row>
    <row r="230" spans="1:19" x14ac:dyDescent="0.2">
      <c r="A230" s="1" t="s">
        <v>465</v>
      </c>
      <c r="B230" s="2" t="s">
        <v>466</v>
      </c>
      <c r="C230" s="3">
        <v>35000</v>
      </c>
      <c r="D230" s="4">
        <v>-21</v>
      </c>
      <c r="E230" s="11">
        <v>13972</v>
      </c>
      <c r="F230" s="12">
        <v>-1.6E-2</v>
      </c>
      <c r="G230" s="13">
        <v>1222</v>
      </c>
      <c r="H230" s="14">
        <v>2.98</v>
      </c>
      <c r="I230" s="15">
        <v>14264</v>
      </c>
      <c r="J230" s="9">
        <f t="shared" si="27"/>
        <v>12750</v>
      </c>
      <c r="K230" s="16">
        <v>11846.7</v>
      </c>
      <c r="L230" s="31">
        <f t="shared" si="28"/>
        <v>14199.186991869919</v>
      </c>
      <c r="M230" s="28">
        <f t="shared" si="29"/>
        <v>307.035175879397</v>
      </c>
      <c r="N230" s="27">
        <f t="shared" si="30"/>
        <v>13892.151815990523</v>
      </c>
      <c r="O230">
        <f t="shared" si="31"/>
        <v>202</v>
      </c>
      <c r="P230">
        <f t="shared" si="32"/>
        <v>3500</v>
      </c>
      <c r="Q230" s="41">
        <f t="shared" si="33"/>
        <v>157.5</v>
      </c>
      <c r="R230" s="27">
        <f t="shared" si="34"/>
        <v>14738.396624472574</v>
      </c>
      <c r="S230" s="42">
        <f t="shared" si="35"/>
        <v>31500</v>
      </c>
    </row>
    <row r="231" spans="1:19" x14ac:dyDescent="0.2">
      <c r="A231" s="1" t="s">
        <v>467</v>
      </c>
      <c r="B231" s="2" t="s">
        <v>468</v>
      </c>
      <c r="C231" s="3">
        <v>51500</v>
      </c>
      <c r="D231" s="4">
        <v>-3</v>
      </c>
      <c r="E231" s="11">
        <v>13729</v>
      </c>
      <c r="F231" s="12">
        <v>6.6000000000000003E-2</v>
      </c>
      <c r="G231" s="13">
        <v>2413</v>
      </c>
      <c r="H231" s="14">
        <v>-0.14000000000000001</v>
      </c>
      <c r="I231" s="15">
        <v>22547</v>
      </c>
      <c r="J231" s="9">
        <f t="shared" si="27"/>
        <v>11316</v>
      </c>
      <c r="K231" s="16">
        <v>47247.199999999997</v>
      </c>
      <c r="L231" s="31">
        <f t="shared" si="28"/>
        <v>12878.986866791744</v>
      </c>
      <c r="M231" s="28">
        <f t="shared" si="29"/>
        <v>2805.8139534883721</v>
      </c>
      <c r="N231" s="27">
        <f t="shared" si="30"/>
        <v>10073.172913303371</v>
      </c>
      <c r="O231">
        <f t="shared" si="31"/>
        <v>221</v>
      </c>
      <c r="P231">
        <f t="shared" si="32"/>
        <v>5150</v>
      </c>
      <c r="Q231" s="41">
        <f t="shared" si="33"/>
        <v>231.75</v>
      </c>
      <c r="R231" s="27">
        <f t="shared" si="34"/>
        <v>14482.067510548524</v>
      </c>
      <c r="S231" s="42">
        <f t="shared" si="35"/>
        <v>46350</v>
      </c>
    </row>
    <row r="232" spans="1:19" x14ac:dyDescent="0.2">
      <c r="A232" s="1" t="s">
        <v>469</v>
      </c>
      <c r="B232" s="2" t="s">
        <v>470</v>
      </c>
      <c r="C232" s="3">
        <v>46000</v>
      </c>
      <c r="D232" s="4">
        <v>27</v>
      </c>
      <c r="E232" s="11">
        <v>13683</v>
      </c>
      <c r="F232" s="12">
        <v>0.157</v>
      </c>
      <c r="G232" s="13">
        <v>1108</v>
      </c>
      <c r="H232" s="14">
        <v>-0.113</v>
      </c>
      <c r="I232" s="15">
        <v>12567</v>
      </c>
      <c r="J232" s="9">
        <f t="shared" si="27"/>
        <v>12575</v>
      </c>
      <c r="K232" s="16">
        <v>59790.5</v>
      </c>
      <c r="L232" s="31">
        <f t="shared" si="28"/>
        <v>11826.274848746758</v>
      </c>
      <c r="M232" s="28">
        <f t="shared" si="29"/>
        <v>1249.1544532130779</v>
      </c>
      <c r="N232" s="27">
        <f t="shared" si="30"/>
        <v>10577.12039553368</v>
      </c>
      <c r="O232">
        <f t="shared" si="31"/>
        <v>253</v>
      </c>
      <c r="P232">
        <f t="shared" si="32"/>
        <v>4600</v>
      </c>
      <c r="Q232" s="41">
        <f t="shared" si="33"/>
        <v>207</v>
      </c>
      <c r="R232" s="27">
        <f t="shared" si="34"/>
        <v>14433.544303797469</v>
      </c>
      <c r="S232" s="42">
        <f t="shared" si="35"/>
        <v>41400</v>
      </c>
    </row>
    <row r="233" spans="1:19" x14ac:dyDescent="0.2">
      <c r="A233" s="1" t="s">
        <v>471</v>
      </c>
      <c r="B233" s="2" t="s">
        <v>472</v>
      </c>
      <c r="C233" s="3">
        <v>16000</v>
      </c>
      <c r="D233" s="4">
        <v>-29</v>
      </c>
      <c r="E233" s="11">
        <v>13621.3</v>
      </c>
      <c r="F233" s="12">
        <v>-5.4000000000000006E-2</v>
      </c>
      <c r="G233" s="13">
        <v>1575.1</v>
      </c>
      <c r="H233" s="14">
        <v>-0.249</v>
      </c>
      <c r="I233" s="15">
        <v>30587</v>
      </c>
      <c r="J233" s="9">
        <f t="shared" si="27"/>
        <v>12046.199999999999</v>
      </c>
      <c r="K233" s="16">
        <v>14827.5</v>
      </c>
      <c r="L233" s="31">
        <f t="shared" si="28"/>
        <v>14398.837209302326</v>
      </c>
      <c r="M233" s="28">
        <f t="shared" si="29"/>
        <v>2097.3368841544607</v>
      </c>
      <c r="N233" s="27">
        <f t="shared" si="30"/>
        <v>12301.500325147867</v>
      </c>
      <c r="O233">
        <f t="shared" si="31"/>
        <v>197</v>
      </c>
      <c r="P233">
        <f t="shared" si="32"/>
        <v>1600</v>
      </c>
      <c r="Q233" s="41">
        <f t="shared" si="33"/>
        <v>72</v>
      </c>
      <c r="R233" s="27">
        <f t="shared" si="34"/>
        <v>14368.459915611815</v>
      </c>
      <c r="S233" s="42">
        <f t="shared" si="35"/>
        <v>14400</v>
      </c>
    </row>
    <row r="234" spans="1:19" x14ac:dyDescent="0.2">
      <c r="A234" s="1" t="s">
        <v>473</v>
      </c>
      <c r="B234" s="2" t="s">
        <v>474</v>
      </c>
      <c r="C234" s="3">
        <v>36000</v>
      </c>
      <c r="D234" s="4">
        <v>7</v>
      </c>
      <c r="E234" s="11">
        <v>13601</v>
      </c>
      <c r="F234" s="12">
        <v>9.3000000000000013E-2</v>
      </c>
      <c r="G234" s="13">
        <v>3553</v>
      </c>
      <c r="H234" s="14">
        <v>2.4830000000000001</v>
      </c>
      <c r="I234" s="15">
        <v>27229</v>
      </c>
      <c r="J234" s="9">
        <f t="shared" si="27"/>
        <v>10048</v>
      </c>
      <c r="K234" s="16">
        <v>73695.7</v>
      </c>
      <c r="L234" s="31">
        <f t="shared" si="28"/>
        <v>12443.732845379689</v>
      </c>
      <c r="M234" s="28">
        <f t="shared" si="29"/>
        <v>1020.0976169968418</v>
      </c>
      <c r="N234" s="27">
        <f t="shared" si="30"/>
        <v>11423.635228382847</v>
      </c>
      <c r="O234">
        <f t="shared" si="31"/>
        <v>235</v>
      </c>
      <c r="P234">
        <f t="shared" si="32"/>
        <v>3600</v>
      </c>
      <c r="Q234" s="41">
        <f t="shared" si="33"/>
        <v>162</v>
      </c>
      <c r="R234" s="27">
        <f t="shared" si="34"/>
        <v>14347.04641350211</v>
      </c>
      <c r="S234" s="42">
        <f t="shared" si="35"/>
        <v>32400</v>
      </c>
    </row>
    <row r="235" spans="1:19" x14ac:dyDescent="0.2">
      <c r="A235" s="1" t="s">
        <v>475</v>
      </c>
      <c r="B235" s="2" t="s">
        <v>476</v>
      </c>
      <c r="C235" s="3">
        <v>34000</v>
      </c>
      <c r="D235" s="4">
        <v>-8</v>
      </c>
      <c r="E235" s="11">
        <v>13547</v>
      </c>
      <c r="F235" s="12">
        <v>4.8000000000000001E-2</v>
      </c>
      <c r="G235" s="13">
        <v>1336</v>
      </c>
      <c r="H235" s="14">
        <v>5.2999999999999999E-2</v>
      </c>
      <c r="I235" s="15">
        <v>17780</v>
      </c>
      <c r="J235" s="9">
        <f t="shared" si="27"/>
        <v>12211</v>
      </c>
      <c r="K235" s="16">
        <v>19722.599999999999</v>
      </c>
      <c r="L235" s="31">
        <f t="shared" si="28"/>
        <v>12926.526717557252</v>
      </c>
      <c r="M235" s="28">
        <f t="shared" si="29"/>
        <v>1268.7559354226021</v>
      </c>
      <c r="N235" s="27">
        <f t="shared" si="30"/>
        <v>11657.77078213465</v>
      </c>
      <c r="O235">
        <f t="shared" si="31"/>
        <v>220</v>
      </c>
      <c r="P235">
        <f t="shared" si="32"/>
        <v>3400</v>
      </c>
      <c r="Q235" s="41">
        <f t="shared" si="33"/>
        <v>153</v>
      </c>
      <c r="R235" s="27">
        <f t="shared" si="34"/>
        <v>14290.084388185654</v>
      </c>
      <c r="S235" s="42">
        <f t="shared" si="35"/>
        <v>30600</v>
      </c>
    </row>
    <row r="236" spans="1:19" x14ac:dyDescent="0.2">
      <c r="A236" s="1" t="s">
        <v>477</v>
      </c>
      <c r="B236" s="2" t="s">
        <v>478</v>
      </c>
      <c r="C236" s="3">
        <v>7800</v>
      </c>
      <c r="D236" s="4">
        <v>10</v>
      </c>
      <c r="E236" s="11">
        <v>13452.9</v>
      </c>
      <c r="F236" s="12">
        <v>9.6000000000000002E-2</v>
      </c>
      <c r="G236" s="13">
        <v>4430.7</v>
      </c>
      <c r="H236" s="14">
        <v>0.745</v>
      </c>
      <c r="I236" s="15">
        <v>25288.9</v>
      </c>
      <c r="J236" s="9">
        <f t="shared" si="27"/>
        <v>9022.2000000000007</v>
      </c>
      <c r="K236" s="16">
        <v>46498</v>
      </c>
      <c r="L236" s="31">
        <f t="shared" si="28"/>
        <v>12274.543795620437</v>
      </c>
      <c r="M236" s="28">
        <f t="shared" si="29"/>
        <v>2539.0830945558737</v>
      </c>
      <c r="N236" s="27">
        <f t="shared" si="30"/>
        <v>9735.4607010645632</v>
      </c>
      <c r="O236">
        <f t="shared" si="31"/>
        <v>240</v>
      </c>
      <c r="P236">
        <f t="shared" si="32"/>
        <v>780</v>
      </c>
      <c r="Q236" s="41">
        <f t="shared" si="33"/>
        <v>35.1</v>
      </c>
      <c r="R236" s="27">
        <f t="shared" si="34"/>
        <v>14190.822784810127</v>
      </c>
      <c r="S236" s="42">
        <f t="shared" si="35"/>
        <v>7020</v>
      </c>
    </row>
    <row r="237" spans="1:19" x14ac:dyDescent="0.2">
      <c r="A237" s="1" t="s">
        <v>479</v>
      </c>
      <c r="B237" s="2" t="s">
        <v>480</v>
      </c>
      <c r="C237" s="3">
        <v>14000</v>
      </c>
      <c r="D237" s="4">
        <v>26</v>
      </c>
      <c r="E237" s="11">
        <v>13403</v>
      </c>
      <c r="F237" s="12">
        <v>0.15</v>
      </c>
      <c r="G237" s="13">
        <v>227</v>
      </c>
      <c r="H237" s="14">
        <v>4.5999999999999999E-2</v>
      </c>
      <c r="I237" s="15">
        <v>15938</v>
      </c>
      <c r="J237" s="9">
        <f t="shared" si="27"/>
        <v>13176</v>
      </c>
      <c r="K237" s="16">
        <v>5224.1000000000004</v>
      </c>
      <c r="L237" s="31">
        <f t="shared" si="28"/>
        <v>11654.782608695654</v>
      </c>
      <c r="M237" s="28">
        <f t="shared" si="29"/>
        <v>217.0172084130019</v>
      </c>
      <c r="N237" s="27">
        <f t="shared" si="30"/>
        <v>11437.765400282651</v>
      </c>
      <c r="O237">
        <f t="shared" si="31"/>
        <v>257</v>
      </c>
      <c r="P237">
        <f t="shared" si="32"/>
        <v>1400</v>
      </c>
      <c r="Q237" s="41">
        <f t="shared" si="33"/>
        <v>63</v>
      </c>
      <c r="R237" s="27">
        <f t="shared" si="34"/>
        <v>14138.185654008439</v>
      </c>
      <c r="S237" s="42">
        <f t="shared" si="35"/>
        <v>12600</v>
      </c>
    </row>
    <row r="238" spans="1:19" x14ac:dyDescent="0.2">
      <c r="A238" s="1" t="s">
        <v>481</v>
      </c>
      <c r="B238" s="2" t="s">
        <v>482</v>
      </c>
      <c r="C238" s="3">
        <v>4700</v>
      </c>
      <c r="D238" s="4">
        <v>20</v>
      </c>
      <c r="E238" s="11">
        <v>13382</v>
      </c>
      <c r="F238" s="12">
        <v>0.124</v>
      </c>
      <c r="G238" s="13">
        <v>615</v>
      </c>
      <c r="H238" s="14" t="s">
        <v>1014</v>
      </c>
      <c r="I238" s="15">
        <v>40376</v>
      </c>
      <c r="J238" s="9">
        <f t="shared" si="27"/>
        <v>12767</v>
      </c>
      <c r="K238" s="16">
        <v>22828.2</v>
      </c>
      <c r="L238" s="31">
        <f t="shared" si="28"/>
        <v>11905.693950177934</v>
      </c>
      <c r="M238" s="28" t="e">
        <f t="shared" si="29"/>
        <v>#VALUE!</v>
      </c>
      <c r="N238" s="27" t="e">
        <f t="shared" si="30"/>
        <v>#VALUE!</v>
      </c>
      <c r="O238">
        <f t="shared" si="31"/>
        <v>252</v>
      </c>
      <c r="P238">
        <f t="shared" si="32"/>
        <v>470</v>
      </c>
      <c r="Q238" s="41">
        <f t="shared" si="33"/>
        <v>21.15</v>
      </c>
      <c r="R238" s="27">
        <f t="shared" si="34"/>
        <v>14116.033755274262</v>
      </c>
      <c r="S238" s="42">
        <f t="shared" si="35"/>
        <v>4230</v>
      </c>
    </row>
    <row r="239" spans="1:19" x14ac:dyDescent="0.2">
      <c r="A239" s="1" t="s">
        <v>483</v>
      </c>
      <c r="B239" s="2" t="s">
        <v>484</v>
      </c>
      <c r="C239" s="3">
        <v>16100</v>
      </c>
      <c r="D239" s="4">
        <v>-5</v>
      </c>
      <c r="E239" s="11">
        <v>13366</v>
      </c>
      <c r="F239" s="12">
        <v>6.2E-2</v>
      </c>
      <c r="G239" s="13">
        <v>2447</v>
      </c>
      <c r="H239" s="14">
        <v>-0.184</v>
      </c>
      <c r="I239" s="15">
        <v>77914</v>
      </c>
      <c r="J239" s="9">
        <f t="shared" si="27"/>
        <v>10919</v>
      </c>
      <c r="K239" s="16">
        <v>61281.9</v>
      </c>
      <c r="L239" s="31">
        <f t="shared" si="28"/>
        <v>12585.68738229755</v>
      </c>
      <c r="M239" s="28">
        <f t="shared" si="29"/>
        <v>2998.7745098039213</v>
      </c>
      <c r="N239" s="27">
        <f t="shared" si="30"/>
        <v>9586.912872493629</v>
      </c>
      <c r="O239">
        <f t="shared" si="31"/>
        <v>228</v>
      </c>
      <c r="P239">
        <f t="shared" si="32"/>
        <v>1610</v>
      </c>
      <c r="Q239" s="41">
        <f t="shared" si="33"/>
        <v>72.45</v>
      </c>
      <c r="R239" s="27">
        <f t="shared" si="34"/>
        <v>14099.156118143461</v>
      </c>
      <c r="S239" s="42">
        <f t="shared" si="35"/>
        <v>14490</v>
      </c>
    </row>
    <row r="240" spans="1:19" x14ac:dyDescent="0.2">
      <c r="A240" s="1" t="s">
        <v>485</v>
      </c>
      <c r="B240" s="2" t="s">
        <v>486</v>
      </c>
      <c r="C240" s="3">
        <v>57000</v>
      </c>
      <c r="D240" s="4">
        <v>4</v>
      </c>
      <c r="E240" s="11">
        <v>13325.8</v>
      </c>
      <c r="F240" s="12">
        <v>7.5999999999999998E-2</v>
      </c>
      <c r="G240" s="13">
        <v>1620.8</v>
      </c>
      <c r="H240" s="14">
        <v>-6.5000000000000002E-2</v>
      </c>
      <c r="I240" s="15">
        <v>37088.699999999997</v>
      </c>
      <c r="J240" s="9">
        <f t="shared" si="27"/>
        <v>11705</v>
      </c>
      <c r="K240" s="16">
        <v>69587.5</v>
      </c>
      <c r="L240" s="31">
        <f t="shared" si="28"/>
        <v>12384.572490706318</v>
      </c>
      <c r="M240" s="28">
        <f t="shared" si="29"/>
        <v>1733.4759358288768</v>
      </c>
      <c r="N240" s="27">
        <f t="shared" si="30"/>
        <v>10651.09655487744</v>
      </c>
      <c r="O240">
        <f t="shared" si="31"/>
        <v>238</v>
      </c>
      <c r="P240">
        <f t="shared" si="32"/>
        <v>5700</v>
      </c>
      <c r="Q240" s="41">
        <f t="shared" si="33"/>
        <v>256.5</v>
      </c>
      <c r="R240" s="27">
        <f t="shared" si="34"/>
        <v>14056.751054852321</v>
      </c>
      <c r="S240" s="42">
        <f t="shared" si="35"/>
        <v>51300</v>
      </c>
    </row>
    <row r="241" spans="1:19" x14ac:dyDescent="0.2">
      <c r="A241" s="1" t="s">
        <v>487</v>
      </c>
      <c r="B241" s="2" t="s">
        <v>488</v>
      </c>
      <c r="C241" s="3">
        <v>35000</v>
      </c>
      <c r="D241" s="4">
        <v>45</v>
      </c>
      <c r="E241" s="11">
        <v>13282</v>
      </c>
      <c r="F241" s="12">
        <v>0.26700000000000002</v>
      </c>
      <c r="G241" s="13">
        <v>1110</v>
      </c>
      <c r="H241" s="14">
        <v>7.7069999999999999</v>
      </c>
      <c r="I241" s="15">
        <v>30737</v>
      </c>
      <c r="J241" s="9">
        <f t="shared" si="27"/>
        <v>12172</v>
      </c>
      <c r="K241" s="16">
        <v>122103.3</v>
      </c>
      <c r="L241" s="31">
        <f t="shared" si="28"/>
        <v>10483.030781373323</v>
      </c>
      <c r="M241" s="28">
        <f t="shared" si="29"/>
        <v>127.48363385781553</v>
      </c>
      <c r="N241" s="27">
        <f t="shared" si="30"/>
        <v>10355.547147515508</v>
      </c>
      <c r="O241">
        <f t="shared" si="31"/>
        <v>278</v>
      </c>
      <c r="P241">
        <f t="shared" si="32"/>
        <v>3500</v>
      </c>
      <c r="Q241" s="41">
        <f t="shared" si="33"/>
        <v>157.5</v>
      </c>
      <c r="R241" s="27">
        <f t="shared" si="34"/>
        <v>14010.548523206751</v>
      </c>
      <c r="S241" s="42">
        <f t="shared" si="35"/>
        <v>31500</v>
      </c>
    </row>
    <row r="242" spans="1:19" x14ac:dyDescent="0.2">
      <c r="A242" s="1" t="s">
        <v>489</v>
      </c>
      <c r="B242" s="2" t="s">
        <v>490</v>
      </c>
      <c r="C242" s="3">
        <v>57200</v>
      </c>
      <c r="D242" s="4">
        <v>-10</v>
      </c>
      <c r="E242" s="11">
        <v>13236.9</v>
      </c>
      <c r="F242" s="12">
        <v>4.8000000000000001E-2</v>
      </c>
      <c r="G242" s="13">
        <v>643.9</v>
      </c>
      <c r="H242" s="14">
        <v>-0.34499999999999997</v>
      </c>
      <c r="I242" s="15">
        <v>8090.2</v>
      </c>
      <c r="J242" s="9">
        <f t="shared" si="27"/>
        <v>12593</v>
      </c>
      <c r="K242" s="16">
        <v>7589.9</v>
      </c>
      <c r="L242" s="31">
        <f t="shared" si="28"/>
        <v>12630.629770992366</v>
      </c>
      <c r="M242" s="28">
        <f t="shared" si="29"/>
        <v>983.05343511450371</v>
      </c>
      <c r="N242" s="27">
        <f t="shared" si="30"/>
        <v>11647.576335877862</v>
      </c>
      <c r="O242">
        <f t="shared" si="31"/>
        <v>226</v>
      </c>
      <c r="P242">
        <f t="shared" si="32"/>
        <v>5720</v>
      </c>
      <c r="Q242" s="41">
        <f t="shared" si="33"/>
        <v>257.39999999999998</v>
      </c>
      <c r="R242" s="27">
        <f t="shared" si="34"/>
        <v>13962.974683544304</v>
      </c>
      <c r="S242" s="42">
        <f t="shared" si="35"/>
        <v>51480</v>
      </c>
    </row>
    <row r="243" spans="1:19" x14ac:dyDescent="0.2">
      <c r="A243" s="1" t="s">
        <v>491</v>
      </c>
      <c r="B243" s="2" t="s">
        <v>492</v>
      </c>
      <c r="C243" s="3">
        <v>22600</v>
      </c>
      <c r="D243" s="4">
        <v>-4</v>
      </c>
      <c r="E243" s="11">
        <v>13202</v>
      </c>
      <c r="F243" s="12">
        <v>5.9000000000000004E-2</v>
      </c>
      <c r="G243" s="13">
        <v>535.9</v>
      </c>
      <c r="H243" s="14">
        <v>0.31900000000000001</v>
      </c>
      <c r="I243" s="15">
        <v>8500.5</v>
      </c>
      <c r="J243" s="9">
        <f t="shared" si="27"/>
        <v>12666.1</v>
      </c>
      <c r="K243" s="16">
        <v>9100.9</v>
      </c>
      <c r="L243" s="31">
        <f t="shared" si="28"/>
        <v>12466.477809254015</v>
      </c>
      <c r="M243" s="28">
        <f t="shared" si="29"/>
        <v>406.2926459438969</v>
      </c>
      <c r="N243" s="27">
        <f t="shared" si="30"/>
        <v>12060.185163310118</v>
      </c>
      <c r="O243">
        <f t="shared" si="31"/>
        <v>233</v>
      </c>
      <c r="P243">
        <f t="shared" si="32"/>
        <v>2260</v>
      </c>
      <c r="Q243" s="41">
        <f t="shared" si="33"/>
        <v>101.7</v>
      </c>
      <c r="R243" s="27">
        <f t="shared" si="34"/>
        <v>13926.160337552743</v>
      </c>
      <c r="S243" s="42">
        <f t="shared" si="35"/>
        <v>20340</v>
      </c>
    </row>
    <row r="244" spans="1:19" x14ac:dyDescent="0.2">
      <c r="A244" s="1" t="s">
        <v>493</v>
      </c>
      <c r="B244" s="2" t="s">
        <v>494</v>
      </c>
      <c r="C244" s="3">
        <v>37000</v>
      </c>
      <c r="D244" s="4">
        <v>-47</v>
      </c>
      <c r="E244" s="11">
        <v>13033.1</v>
      </c>
      <c r="F244" s="12">
        <v>-0.11599999999999999</v>
      </c>
      <c r="G244" s="13">
        <v>-6917.9</v>
      </c>
      <c r="H244" s="14">
        <v>-3.5169999999999999</v>
      </c>
      <c r="I244" s="15">
        <v>17716.400000000001</v>
      </c>
      <c r="J244" s="9">
        <f t="shared" si="27"/>
        <v>19951</v>
      </c>
      <c r="K244" s="16">
        <v>6490.1</v>
      </c>
      <c r="L244" s="31">
        <f t="shared" si="28"/>
        <v>14743.325791855204</v>
      </c>
      <c r="M244" s="28">
        <f t="shared" si="29"/>
        <v>2748.4704012713546</v>
      </c>
      <c r="N244" s="27">
        <f t="shared" si="30"/>
        <v>11994.855390583849</v>
      </c>
      <c r="O244">
        <f t="shared" si="31"/>
        <v>192</v>
      </c>
      <c r="P244">
        <f t="shared" si="32"/>
        <v>3700</v>
      </c>
      <c r="Q244" s="41">
        <f t="shared" si="33"/>
        <v>166.5</v>
      </c>
      <c r="R244" s="27">
        <f t="shared" si="34"/>
        <v>13747.995780590718</v>
      </c>
      <c r="S244" s="42">
        <f t="shared" si="35"/>
        <v>33300</v>
      </c>
    </row>
    <row r="245" spans="1:19" x14ac:dyDescent="0.2">
      <c r="A245" s="1" t="s">
        <v>495</v>
      </c>
      <c r="B245" s="2" t="s">
        <v>496</v>
      </c>
      <c r="C245" s="3">
        <v>9556</v>
      </c>
      <c r="D245" s="4">
        <v>-5</v>
      </c>
      <c r="E245" s="11">
        <v>13014.9</v>
      </c>
      <c r="F245" s="12">
        <v>4.4999999999999998E-2</v>
      </c>
      <c r="G245" s="13">
        <v>464.9</v>
      </c>
      <c r="H245" s="14">
        <v>2.1000000000000001E-2</v>
      </c>
      <c r="I245" s="15">
        <v>74053</v>
      </c>
      <c r="J245" s="9">
        <f t="shared" si="27"/>
        <v>12550</v>
      </c>
      <c r="K245" s="16" t="s">
        <v>1014</v>
      </c>
      <c r="L245" s="31">
        <f t="shared" si="28"/>
        <v>12454.44976076555</v>
      </c>
      <c r="M245" s="28">
        <f t="shared" si="29"/>
        <v>455.33790401567092</v>
      </c>
      <c r="N245" s="27">
        <f t="shared" si="30"/>
        <v>11999.11185674988</v>
      </c>
      <c r="O245">
        <f t="shared" si="31"/>
        <v>234</v>
      </c>
      <c r="P245">
        <f t="shared" si="32"/>
        <v>955.6</v>
      </c>
      <c r="Q245" s="41">
        <f t="shared" si="33"/>
        <v>43.002000000000002</v>
      </c>
      <c r="R245" s="27">
        <f t="shared" si="34"/>
        <v>13728.797468354431</v>
      </c>
      <c r="S245" s="42">
        <f t="shared" si="35"/>
        <v>8600.4</v>
      </c>
    </row>
    <row r="246" spans="1:19" x14ac:dyDescent="0.2">
      <c r="A246" s="1" t="s">
        <v>497</v>
      </c>
      <c r="B246" s="2" t="s">
        <v>498</v>
      </c>
      <c r="C246" s="3">
        <v>26383</v>
      </c>
      <c r="D246" s="4" t="s">
        <v>1014</v>
      </c>
      <c r="E246" s="11">
        <v>13007.3</v>
      </c>
      <c r="F246" s="12">
        <v>0.02</v>
      </c>
      <c r="G246" s="13">
        <v>127.3</v>
      </c>
      <c r="H246" s="14">
        <v>1.53</v>
      </c>
      <c r="I246" s="15">
        <v>3239.3</v>
      </c>
      <c r="J246" s="9">
        <f t="shared" si="27"/>
        <v>12880</v>
      </c>
      <c r="K246" s="16">
        <v>3776.6</v>
      </c>
      <c r="L246" s="31">
        <f t="shared" si="28"/>
        <v>12752.254901960783</v>
      </c>
      <c r="M246" s="28">
        <f t="shared" si="29"/>
        <v>50.316205533596829</v>
      </c>
      <c r="N246" s="27">
        <f t="shared" si="30"/>
        <v>12701.938696427187</v>
      </c>
      <c r="O246">
        <f t="shared" si="31"/>
        <v>222</v>
      </c>
      <c r="P246">
        <f t="shared" si="32"/>
        <v>2638.3</v>
      </c>
      <c r="Q246" s="41">
        <f t="shared" si="33"/>
        <v>118.72350000000002</v>
      </c>
      <c r="R246" s="27">
        <f t="shared" si="34"/>
        <v>13720.780590717299</v>
      </c>
      <c r="S246" s="42">
        <f t="shared" si="35"/>
        <v>23744.7</v>
      </c>
    </row>
    <row r="247" spans="1:19" x14ac:dyDescent="0.2">
      <c r="A247" s="1" t="s">
        <v>499</v>
      </c>
      <c r="B247" s="2" t="s">
        <v>500</v>
      </c>
      <c r="C247" s="3">
        <v>35852</v>
      </c>
      <c r="D247" s="4">
        <v>4</v>
      </c>
      <c r="E247" s="11">
        <v>12996</v>
      </c>
      <c r="F247" s="12">
        <v>6.9000000000000006E-2</v>
      </c>
      <c r="G247" s="13">
        <v>3237</v>
      </c>
      <c r="H247" s="14">
        <v>0.35199999999999998</v>
      </c>
      <c r="I247" s="15">
        <v>225697</v>
      </c>
      <c r="J247" s="9">
        <f t="shared" si="27"/>
        <v>9759</v>
      </c>
      <c r="K247" s="16">
        <v>35541</v>
      </c>
      <c r="L247" s="31">
        <f t="shared" si="28"/>
        <v>12157.156220767072</v>
      </c>
      <c r="M247" s="28">
        <f t="shared" si="29"/>
        <v>2394.2307692307695</v>
      </c>
      <c r="N247" s="27">
        <f t="shared" si="30"/>
        <v>9762.9254515363027</v>
      </c>
      <c r="O247">
        <f t="shared" si="31"/>
        <v>245</v>
      </c>
      <c r="P247">
        <f t="shared" si="32"/>
        <v>3585.2000000000003</v>
      </c>
      <c r="Q247" s="41">
        <f t="shared" si="33"/>
        <v>161.334</v>
      </c>
      <c r="R247" s="27">
        <f t="shared" si="34"/>
        <v>13708.860759493671</v>
      </c>
      <c r="S247" s="42">
        <f t="shared" si="35"/>
        <v>32266.799999999999</v>
      </c>
    </row>
    <row r="248" spans="1:19" x14ac:dyDescent="0.2">
      <c r="A248" s="1" t="s">
        <v>501</v>
      </c>
      <c r="B248" s="2" t="s">
        <v>502</v>
      </c>
      <c r="C248" s="3">
        <v>40142</v>
      </c>
      <c r="D248" s="4">
        <v>12</v>
      </c>
      <c r="E248" s="11">
        <v>12973</v>
      </c>
      <c r="F248" s="12">
        <v>0.10199999999999999</v>
      </c>
      <c r="G248" s="13">
        <v>2599</v>
      </c>
      <c r="H248" s="14">
        <v>0.19400000000000001</v>
      </c>
      <c r="I248" s="15">
        <v>244626</v>
      </c>
      <c r="J248" s="9">
        <f t="shared" si="27"/>
        <v>10374</v>
      </c>
      <c r="K248" s="16">
        <v>24919.599999999999</v>
      </c>
      <c r="L248" s="31">
        <f t="shared" si="28"/>
        <v>11772.232304900181</v>
      </c>
      <c r="M248" s="28">
        <f t="shared" si="29"/>
        <v>2176.7169179229481</v>
      </c>
      <c r="N248" s="27">
        <f t="shared" si="30"/>
        <v>9595.515386977233</v>
      </c>
      <c r="O248">
        <f t="shared" si="31"/>
        <v>254</v>
      </c>
      <c r="P248">
        <f t="shared" si="32"/>
        <v>4014.2000000000003</v>
      </c>
      <c r="Q248" s="41">
        <f t="shared" si="33"/>
        <v>180.63900000000001</v>
      </c>
      <c r="R248" s="27">
        <f t="shared" si="34"/>
        <v>13684.599156118144</v>
      </c>
      <c r="S248" s="42">
        <f t="shared" si="35"/>
        <v>36127.800000000003</v>
      </c>
    </row>
    <row r="249" spans="1:19" x14ac:dyDescent="0.2">
      <c r="A249" s="1" t="s">
        <v>503</v>
      </c>
      <c r="B249" s="2" t="s">
        <v>504</v>
      </c>
      <c r="C249" s="3">
        <v>10880</v>
      </c>
      <c r="D249" s="4">
        <v>-27</v>
      </c>
      <c r="E249" s="11">
        <v>12943</v>
      </c>
      <c r="F249" s="12">
        <v>-2.4E-2</v>
      </c>
      <c r="G249" s="13">
        <v>1719</v>
      </c>
      <c r="H249" s="14">
        <v>-8.3000000000000004E-2</v>
      </c>
      <c r="I249" s="15">
        <v>23783</v>
      </c>
      <c r="J249" s="9">
        <f t="shared" si="27"/>
        <v>11224</v>
      </c>
      <c r="K249" s="16">
        <v>11530.7</v>
      </c>
      <c r="L249" s="31">
        <f t="shared" si="28"/>
        <v>13261.27049180328</v>
      </c>
      <c r="M249" s="28">
        <f t="shared" si="29"/>
        <v>1874.5910577971647</v>
      </c>
      <c r="N249" s="27">
        <f t="shared" si="30"/>
        <v>11386.679434006115</v>
      </c>
      <c r="O249">
        <f t="shared" si="31"/>
        <v>215</v>
      </c>
      <c r="P249">
        <f t="shared" si="32"/>
        <v>1088</v>
      </c>
      <c r="Q249" s="41">
        <f t="shared" si="33"/>
        <v>48.96</v>
      </c>
      <c r="R249" s="27">
        <f t="shared" si="34"/>
        <v>13652.953586497892</v>
      </c>
      <c r="S249" s="42">
        <f t="shared" si="35"/>
        <v>9792</v>
      </c>
    </row>
    <row r="250" spans="1:19" x14ac:dyDescent="0.2">
      <c r="A250" s="1" t="s">
        <v>505</v>
      </c>
      <c r="B250" s="2" t="s">
        <v>506</v>
      </c>
      <c r="C250" s="3">
        <v>14062</v>
      </c>
      <c r="D250" s="4">
        <v>3</v>
      </c>
      <c r="E250" s="11">
        <v>12924</v>
      </c>
      <c r="F250" s="12">
        <v>7.0000000000000007E-2</v>
      </c>
      <c r="G250" s="13">
        <v>2098</v>
      </c>
      <c r="H250" s="14">
        <v>0.41799999999999998</v>
      </c>
      <c r="I250" s="15">
        <v>137216</v>
      </c>
      <c r="J250" s="9">
        <f t="shared" si="27"/>
        <v>10826</v>
      </c>
      <c r="K250" s="16">
        <v>17345.099999999999</v>
      </c>
      <c r="L250" s="31">
        <f t="shared" si="28"/>
        <v>12078.504672897196</v>
      </c>
      <c r="M250" s="28">
        <f t="shared" si="29"/>
        <v>1479.5486600846264</v>
      </c>
      <c r="N250" s="27">
        <f t="shared" si="30"/>
        <v>10598.956012812569</v>
      </c>
      <c r="O250">
        <f t="shared" si="31"/>
        <v>247</v>
      </c>
      <c r="P250">
        <f t="shared" si="32"/>
        <v>1406.2</v>
      </c>
      <c r="Q250" s="41">
        <f t="shared" si="33"/>
        <v>63.279000000000003</v>
      </c>
      <c r="R250" s="27">
        <f t="shared" si="34"/>
        <v>13632.911392405063</v>
      </c>
      <c r="S250" s="42">
        <f t="shared" si="35"/>
        <v>12655.8</v>
      </c>
    </row>
    <row r="251" spans="1:19" x14ac:dyDescent="0.2">
      <c r="A251" s="1" t="s">
        <v>507</v>
      </c>
      <c r="B251" s="2" t="s">
        <v>508</v>
      </c>
      <c r="C251" s="3">
        <v>8087</v>
      </c>
      <c r="D251" s="4">
        <v>-3</v>
      </c>
      <c r="E251" s="11">
        <v>12903.9</v>
      </c>
      <c r="F251" s="12">
        <v>5.5999999999999994E-2</v>
      </c>
      <c r="G251" s="13">
        <v>45.5</v>
      </c>
      <c r="H251" s="14">
        <v>0.35799999999999998</v>
      </c>
      <c r="I251" s="15">
        <v>1666.1</v>
      </c>
      <c r="J251" s="9">
        <f t="shared" si="27"/>
        <v>12858.4</v>
      </c>
      <c r="K251" s="16">
        <v>1703.2</v>
      </c>
      <c r="L251" s="31">
        <f t="shared" si="28"/>
        <v>12219.602272727272</v>
      </c>
      <c r="M251" s="28">
        <f t="shared" si="29"/>
        <v>33.505154639175252</v>
      </c>
      <c r="N251" s="27">
        <f t="shared" si="30"/>
        <v>12186.097118088097</v>
      </c>
      <c r="O251">
        <f t="shared" si="31"/>
        <v>242</v>
      </c>
      <c r="P251">
        <f t="shared" si="32"/>
        <v>808.7</v>
      </c>
      <c r="Q251" s="41">
        <f t="shared" si="33"/>
        <v>36.391500000000001</v>
      </c>
      <c r="R251" s="27">
        <f t="shared" si="34"/>
        <v>13611.708860759494</v>
      </c>
      <c r="S251" s="42">
        <f t="shared" si="35"/>
        <v>7278.3</v>
      </c>
    </row>
    <row r="252" spans="1:19" x14ac:dyDescent="0.2">
      <c r="A252" s="1" t="s">
        <v>509</v>
      </c>
      <c r="B252" s="2" t="s">
        <v>510</v>
      </c>
      <c r="C252" s="3">
        <v>2767</v>
      </c>
      <c r="D252" s="4">
        <v>-17</v>
      </c>
      <c r="E252" s="11">
        <v>12875.7</v>
      </c>
      <c r="F252" s="12">
        <v>2.8999999999999998E-2</v>
      </c>
      <c r="G252" s="13">
        <v>715.8</v>
      </c>
      <c r="H252" s="14">
        <v>-0.60699999999999998</v>
      </c>
      <c r="I252" s="15">
        <v>64535.199999999997</v>
      </c>
      <c r="J252" s="9">
        <f t="shared" si="27"/>
        <v>12159.900000000001</v>
      </c>
      <c r="K252" s="16">
        <v>8922</v>
      </c>
      <c r="L252" s="31">
        <f t="shared" si="28"/>
        <v>12512.827988338195</v>
      </c>
      <c r="M252" s="28">
        <f t="shared" si="29"/>
        <v>1821.3740458015266</v>
      </c>
      <c r="N252" s="27">
        <f t="shared" si="30"/>
        <v>10691.453942536667</v>
      </c>
      <c r="O252">
        <f t="shared" si="31"/>
        <v>229</v>
      </c>
      <c r="P252">
        <f t="shared" si="32"/>
        <v>276.7</v>
      </c>
      <c r="Q252" s="41">
        <f t="shared" si="33"/>
        <v>12.451499999999999</v>
      </c>
      <c r="R252" s="27">
        <f t="shared" si="34"/>
        <v>13581.962025316458</v>
      </c>
      <c r="S252" s="42">
        <f t="shared" si="35"/>
        <v>2490.3000000000002</v>
      </c>
    </row>
    <row r="253" spans="1:19" x14ac:dyDescent="0.2">
      <c r="A253" s="1" t="s">
        <v>511</v>
      </c>
      <c r="B253" s="2" t="s">
        <v>512</v>
      </c>
      <c r="C253" s="3">
        <v>69000</v>
      </c>
      <c r="D253" s="4">
        <v>-10</v>
      </c>
      <c r="E253" s="11">
        <v>12862.3</v>
      </c>
      <c r="F253" s="12">
        <v>3.7000000000000005E-2</v>
      </c>
      <c r="G253" s="13">
        <v>658.6</v>
      </c>
      <c r="H253" s="14">
        <v>7.0999999999999994E-2</v>
      </c>
      <c r="I253" s="15">
        <v>10311.299999999999</v>
      </c>
      <c r="J253" s="9">
        <f t="shared" si="27"/>
        <v>12203.699999999999</v>
      </c>
      <c r="K253" s="16">
        <v>34382.1</v>
      </c>
      <c r="L253" s="31">
        <f t="shared" si="28"/>
        <v>12403.37512054002</v>
      </c>
      <c r="M253" s="28">
        <f t="shared" si="29"/>
        <v>614.93930905695618</v>
      </c>
      <c r="N253" s="27">
        <f t="shared" si="30"/>
        <v>11788.435811483065</v>
      </c>
      <c r="O253">
        <f t="shared" si="31"/>
        <v>237</v>
      </c>
      <c r="P253">
        <f t="shared" si="32"/>
        <v>6900</v>
      </c>
      <c r="Q253" s="41">
        <f t="shared" si="33"/>
        <v>310.5</v>
      </c>
      <c r="R253" s="27">
        <f t="shared" si="34"/>
        <v>13567.827004219409</v>
      </c>
      <c r="S253" s="42">
        <f t="shared" si="35"/>
        <v>62100</v>
      </c>
    </row>
    <row r="254" spans="1:19" x14ac:dyDescent="0.2">
      <c r="A254" s="1" t="s">
        <v>513</v>
      </c>
      <c r="B254" s="2" t="s">
        <v>514</v>
      </c>
      <c r="C254" s="3">
        <v>16600</v>
      </c>
      <c r="D254" s="4">
        <v>10</v>
      </c>
      <c r="E254" s="11">
        <v>12848</v>
      </c>
      <c r="F254" s="12">
        <v>0.113</v>
      </c>
      <c r="G254" s="13">
        <v>2742</v>
      </c>
      <c r="H254" s="14">
        <v>0.30599999999999999</v>
      </c>
      <c r="I254" s="15">
        <v>109553</v>
      </c>
      <c r="J254" s="9">
        <f t="shared" si="27"/>
        <v>10106</v>
      </c>
      <c r="K254" s="16">
        <v>23215.1</v>
      </c>
      <c r="L254" s="31">
        <f t="shared" si="28"/>
        <v>11543.575920934412</v>
      </c>
      <c r="M254" s="28">
        <f t="shared" si="29"/>
        <v>2099.5405819295556</v>
      </c>
      <c r="N254" s="27">
        <f t="shared" si="30"/>
        <v>9444.0353390048567</v>
      </c>
      <c r="O254">
        <f t="shared" si="31"/>
        <v>258</v>
      </c>
      <c r="P254">
        <f t="shared" si="32"/>
        <v>1660</v>
      </c>
      <c r="Q254" s="41">
        <f t="shared" si="33"/>
        <v>74.7</v>
      </c>
      <c r="R254" s="27">
        <f t="shared" si="34"/>
        <v>13552.742616033756</v>
      </c>
      <c r="S254" s="42">
        <f t="shared" si="35"/>
        <v>14940</v>
      </c>
    </row>
    <row r="255" spans="1:19" x14ac:dyDescent="0.2">
      <c r="A255" s="1" t="s">
        <v>515</v>
      </c>
      <c r="B255" s="2" t="s">
        <v>516</v>
      </c>
      <c r="C255" s="3">
        <v>2500</v>
      </c>
      <c r="D255" s="4">
        <v>77</v>
      </c>
      <c r="E255" s="11">
        <v>12672.6</v>
      </c>
      <c r="F255" s="12">
        <v>0.42100000000000004</v>
      </c>
      <c r="G255" s="13">
        <v>103.9</v>
      </c>
      <c r="H255" s="14">
        <v>0.76900000000000002</v>
      </c>
      <c r="I255" s="15">
        <v>2424.3000000000002</v>
      </c>
      <c r="J255" s="9">
        <f t="shared" si="27"/>
        <v>12568.7</v>
      </c>
      <c r="K255" s="16">
        <v>668.4</v>
      </c>
      <c r="L255" s="31">
        <f t="shared" si="28"/>
        <v>8918.085855031668</v>
      </c>
      <c r="M255" s="28">
        <f t="shared" si="29"/>
        <v>58.733747880158283</v>
      </c>
      <c r="N255" s="27">
        <f t="shared" si="30"/>
        <v>8859.3521071515097</v>
      </c>
      <c r="O255">
        <f t="shared" si="31"/>
        <v>326</v>
      </c>
      <c r="P255">
        <f t="shared" si="32"/>
        <v>250</v>
      </c>
      <c r="Q255" s="41">
        <f t="shared" si="33"/>
        <v>11.25</v>
      </c>
      <c r="R255" s="27">
        <f t="shared" si="34"/>
        <v>13367.721518987342</v>
      </c>
      <c r="S255" s="42">
        <f t="shared" si="35"/>
        <v>2250</v>
      </c>
    </row>
    <row r="256" spans="1:19" x14ac:dyDescent="0.2">
      <c r="A256" s="1" t="s">
        <v>517</v>
      </c>
      <c r="B256" s="2" t="s">
        <v>518</v>
      </c>
      <c r="C256" s="3">
        <v>12574</v>
      </c>
      <c r="D256" s="4">
        <v>-11</v>
      </c>
      <c r="E256" s="11">
        <v>12657</v>
      </c>
      <c r="F256" s="12">
        <v>2.7000000000000003E-2</v>
      </c>
      <c r="G256" s="13">
        <v>-423</v>
      </c>
      <c r="H256" s="14">
        <v>-1.7490000000000001</v>
      </c>
      <c r="I256" s="15">
        <v>56715</v>
      </c>
      <c r="J256" s="9">
        <f t="shared" si="27"/>
        <v>13080</v>
      </c>
      <c r="K256" s="16">
        <v>20174.2</v>
      </c>
      <c r="L256" s="31">
        <f t="shared" si="28"/>
        <v>12324.245374878288</v>
      </c>
      <c r="M256" s="28">
        <f t="shared" si="29"/>
        <v>564.75300400534036</v>
      </c>
      <c r="N256" s="27">
        <f t="shared" si="30"/>
        <v>11759.492370872948</v>
      </c>
      <c r="O256">
        <f t="shared" si="31"/>
        <v>239</v>
      </c>
      <c r="P256">
        <f t="shared" si="32"/>
        <v>1257.4000000000001</v>
      </c>
      <c r="Q256" s="41">
        <f t="shared" si="33"/>
        <v>56.583000000000006</v>
      </c>
      <c r="R256" s="27">
        <f t="shared" si="34"/>
        <v>13351.265822784811</v>
      </c>
      <c r="S256" s="42">
        <f t="shared" si="35"/>
        <v>11316.6</v>
      </c>
    </row>
    <row r="257" spans="1:19" x14ac:dyDescent="0.2">
      <c r="A257" s="1" t="s">
        <v>519</v>
      </c>
      <c r="B257" s="2" t="s">
        <v>520</v>
      </c>
      <c r="C257" s="3">
        <v>2684</v>
      </c>
      <c r="D257" s="4">
        <v>-7</v>
      </c>
      <c r="E257" s="11">
        <v>12593.2</v>
      </c>
      <c r="F257" s="12">
        <v>3.4000000000000002E-2</v>
      </c>
      <c r="G257" s="13">
        <v>1151.7</v>
      </c>
      <c r="H257" s="14">
        <v>1.97</v>
      </c>
      <c r="I257" s="15">
        <v>18231.7</v>
      </c>
      <c r="J257" s="9">
        <f t="shared" si="27"/>
        <v>11441.5</v>
      </c>
      <c r="K257" s="16">
        <v>28746.9</v>
      </c>
      <c r="L257" s="31">
        <f t="shared" si="28"/>
        <v>12179.110251450677</v>
      </c>
      <c r="M257" s="28">
        <f t="shared" si="29"/>
        <v>387.77777777777783</v>
      </c>
      <c r="N257" s="27">
        <f t="shared" si="30"/>
        <v>11791.332473672899</v>
      </c>
      <c r="O257">
        <f t="shared" si="31"/>
        <v>244</v>
      </c>
      <c r="P257">
        <f t="shared" si="32"/>
        <v>268.40000000000003</v>
      </c>
      <c r="Q257" s="41">
        <f t="shared" si="33"/>
        <v>12.078000000000001</v>
      </c>
      <c r="R257" s="27">
        <f t="shared" si="34"/>
        <v>13283.96624472574</v>
      </c>
      <c r="S257" s="42">
        <f t="shared" si="35"/>
        <v>2415.6</v>
      </c>
    </row>
    <row r="258" spans="1:19" x14ac:dyDescent="0.2">
      <c r="A258" s="1" t="s">
        <v>521</v>
      </c>
      <c r="B258" s="2" t="s">
        <v>522</v>
      </c>
      <c r="C258" s="3">
        <v>6800</v>
      </c>
      <c r="D258" s="4">
        <v>22</v>
      </c>
      <c r="E258" s="11">
        <v>12524</v>
      </c>
      <c r="F258" s="12">
        <v>0.154</v>
      </c>
      <c r="G258" s="13">
        <v>213.6</v>
      </c>
      <c r="H258" s="14">
        <v>-0.129</v>
      </c>
      <c r="I258" s="15">
        <v>2360.8000000000002</v>
      </c>
      <c r="J258" s="9">
        <f t="shared" si="27"/>
        <v>12310.4</v>
      </c>
      <c r="K258" s="16">
        <v>2755.6</v>
      </c>
      <c r="L258" s="31">
        <f t="shared" si="28"/>
        <v>10852.686308492202</v>
      </c>
      <c r="M258" s="28">
        <f t="shared" si="29"/>
        <v>245.23536165327209</v>
      </c>
      <c r="N258" s="27">
        <f t="shared" si="30"/>
        <v>10607.45094683893</v>
      </c>
      <c r="O258">
        <f t="shared" si="31"/>
        <v>272</v>
      </c>
      <c r="P258">
        <f t="shared" si="32"/>
        <v>680</v>
      </c>
      <c r="Q258" s="41">
        <f t="shared" si="33"/>
        <v>30.6</v>
      </c>
      <c r="R258" s="27">
        <f t="shared" si="34"/>
        <v>13210.970464135022</v>
      </c>
      <c r="S258" s="42">
        <f t="shared" si="35"/>
        <v>6120</v>
      </c>
    </row>
    <row r="259" spans="1:19" x14ac:dyDescent="0.2">
      <c r="A259" s="1" t="s">
        <v>523</v>
      </c>
      <c r="B259" s="2" t="s">
        <v>524</v>
      </c>
      <c r="C259" s="3">
        <v>65000</v>
      </c>
      <c r="D259" s="4">
        <v>-10</v>
      </c>
      <c r="E259" s="11">
        <v>12349.3</v>
      </c>
      <c r="F259" s="12">
        <v>1.1000000000000001E-2</v>
      </c>
      <c r="G259" s="13">
        <v>424.9</v>
      </c>
      <c r="H259" s="14">
        <v>-0.38</v>
      </c>
      <c r="I259" s="15">
        <v>7040.8</v>
      </c>
      <c r="J259" s="9">
        <f t="shared" ref="J259:J322" si="36">E259-G259</f>
        <v>11924.4</v>
      </c>
      <c r="K259" s="16">
        <v>2335.6999999999998</v>
      </c>
      <c r="L259" s="31">
        <f t="shared" ref="L259:L322" si="37">E259/(1+F259)</f>
        <v>12214.935707220575</v>
      </c>
      <c r="M259" s="28">
        <f t="shared" ref="M259:M322" si="38">G259/(1+H259)</f>
        <v>685.32258064516122</v>
      </c>
      <c r="N259" s="27">
        <f t="shared" ref="N259:N322" si="39">L259-M259</f>
        <v>11529.613126575414</v>
      </c>
      <c r="O259">
        <f t="shared" ref="O259:O322" si="40">_xlfn.RANK.EQ(L259, L$2:L$501,0)</f>
        <v>243</v>
      </c>
      <c r="P259">
        <f t="shared" ref="P259:P322" si="41">C259*0.1</f>
        <v>6500</v>
      </c>
      <c r="Q259" s="41">
        <f t="shared" ref="Q259:Q322" si="42">(P259*45)/1000</f>
        <v>292.5</v>
      </c>
      <c r="R259" s="27">
        <f t="shared" ref="R259:R322" si="43">E259/(1-5.2%)</f>
        <v>13026.68776371308</v>
      </c>
      <c r="S259" s="42">
        <f t="shared" ref="S259:S322" si="44">C259-P259</f>
        <v>58500</v>
      </c>
    </row>
    <row r="260" spans="1:19" x14ac:dyDescent="0.2">
      <c r="A260" s="1" t="s">
        <v>525</v>
      </c>
      <c r="B260" s="2" t="s">
        <v>526</v>
      </c>
      <c r="C260" s="3">
        <v>15307</v>
      </c>
      <c r="D260" s="4">
        <v>-4</v>
      </c>
      <c r="E260" s="11">
        <v>12337</v>
      </c>
      <c r="F260" s="12">
        <v>2.5000000000000001E-2</v>
      </c>
      <c r="G260" s="13">
        <v>1382</v>
      </c>
      <c r="H260" s="14">
        <v>-9.4E-2</v>
      </c>
      <c r="I260" s="15">
        <v>53920</v>
      </c>
      <c r="J260" s="9">
        <f t="shared" si="36"/>
        <v>10955</v>
      </c>
      <c r="K260" s="16">
        <v>27230.6</v>
      </c>
      <c r="L260" s="31">
        <f t="shared" si="37"/>
        <v>12036.097560975611</v>
      </c>
      <c r="M260" s="28">
        <f t="shared" si="38"/>
        <v>1525.3863134657836</v>
      </c>
      <c r="N260" s="27">
        <f t="shared" si="39"/>
        <v>10510.711247509827</v>
      </c>
      <c r="O260">
        <f t="shared" si="40"/>
        <v>250</v>
      </c>
      <c r="P260">
        <f t="shared" si="41"/>
        <v>1530.7</v>
      </c>
      <c r="Q260" s="41">
        <f t="shared" si="42"/>
        <v>68.881500000000003</v>
      </c>
      <c r="R260" s="27">
        <f t="shared" si="43"/>
        <v>13013.713080168776</v>
      </c>
      <c r="S260" s="42">
        <f t="shared" si="44"/>
        <v>13776.3</v>
      </c>
    </row>
    <row r="261" spans="1:19" x14ac:dyDescent="0.2">
      <c r="A261" s="1" t="s">
        <v>527</v>
      </c>
      <c r="B261" s="2" t="s">
        <v>528</v>
      </c>
      <c r="C261" s="3">
        <v>22475</v>
      </c>
      <c r="D261" s="4">
        <v>5</v>
      </c>
      <c r="E261" s="11">
        <v>12250</v>
      </c>
      <c r="F261" s="12">
        <v>7.400000000000001E-2</v>
      </c>
      <c r="G261" s="13">
        <v>3309</v>
      </c>
      <c r="H261" s="14">
        <v>-0.39500000000000002</v>
      </c>
      <c r="I261" s="15">
        <v>36729</v>
      </c>
      <c r="J261" s="9">
        <f t="shared" si="36"/>
        <v>8941</v>
      </c>
      <c r="K261" s="16">
        <v>60805.2</v>
      </c>
      <c r="L261" s="31">
        <f t="shared" si="37"/>
        <v>11405.959031657356</v>
      </c>
      <c r="M261" s="28">
        <f t="shared" si="38"/>
        <v>5469.4214876033056</v>
      </c>
      <c r="N261" s="27">
        <f t="shared" si="39"/>
        <v>5936.5375440540502</v>
      </c>
      <c r="O261">
        <f t="shared" si="40"/>
        <v>259</v>
      </c>
      <c r="P261">
        <f t="shared" si="41"/>
        <v>2247.5</v>
      </c>
      <c r="Q261" s="41">
        <f t="shared" si="42"/>
        <v>101.1375</v>
      </c>
      <c r="R261" s="27">
        <f t="shared" si="43"/>
        <v>12921.940928270044</v>
      </c>
      <c r="S261" s="42">
        <f t="shared" si="44"/>
        <v>20227.5</v>
      </c>
    </row>
    <row r="262" spans="1:19" x14ac:dyDescent="0.2">
      <c r="A262" s="1" t="s">
        <v>529</v>
      </c>
      <c r="B262" s="2" t="s">
        <v>530</v>
      </c>
      <c r="C262" s="3">
        <v>95000</v>
      </c>
      <c r="D262" s="4">
        <v>-26</v>
      </c>
      <c r="E262" s="11">
        <v>12019</v>
      </c>
      <c r="F262" s="12">
        <v>-3.9E-2</v>
      </c>
      <c r="G262" s="13">
        <v>-255</v>
      </c>
      <c r="H262" s="14" t="s">
        <v>1014</v>
      </c>
      <c r="I262" s="15">
        <v>7721</v>
      </c>
      <c r="J262" s="9">
        <f t="shared" si="36"/>
        <v>12274</v>
      </c>
      <c r="K262" s="16">
        <v>471.4</v>
      </c>
      <c r="L262" s="31">
        <f t="shared" si="37"/>
        <v>12506.763787721124</v>
      </c>
      <c r="M262" s="28" t="e">
        <f t="shared" si="38"/>
        <v>#VALUE!</v>
      </c>
      <c r="N262" s="27" t="e">
        <f t="shared" si="39"/>
        <v>#VALUE!</v>
      </c>
      <c r="O262">
        <f t="shared" si="40"/>
        <v>230</v>
      </c>
      <c r="P262">
        <f t="shared" si="41"/>
        <v>9500</v>
      </c>
      <c r="Q262" s="41">
        <f t="shared" si="42"/>
        <v>427.5</v>
      </c>
      <c r="R262" s="27">
        <f t="shared" si="43"/>
        <v>12678.270042194094</v>
      </c>
      <c r="S262" s="42">
        <f t="shared" si="44"/>
        <v>85500</v>
      </c>
    </row>
    <row r="263" spans="1:19" x14ac:dyDescent="0.2">
      <c r="A263" s="1" t="s">
        <v>531</v>
      </c>
      <c r="B263" s="2" t="s">
        <v>532</v>
      </c>
      <c r="C263" s="3">
        <v>51000</v>
      </c>
      <c r="D263" s="4">
        <v>38</v>
      </c>
      <c r="E263" s="11">
        <v>11876.7</v>
      </c>
      <c r="F263" s="12">
        <v>0.20600000000000002</v>
      </c>
      <c r="G263" s="13">
        <v>480.1</v>
      </c>
      <c r="H263" s="14">
        <v>-0.1</v>
      </c>
      <c r="I263" s="15">
        <v>11393.4</v>
      </c>
      <c r="J263" s="9">
        <f t="shared" si="36"/>
        <v>11396.6</v>
      </c>
      <c r="K263" s="16">
        <v>8926.4</v>
      </c>
      <c r="L263" s="31">
        <f t="shared" si="37"/>
        <v>9848.0099502487574</v>
      </c>
      <c r="M263" s="28">
        <f t="shared" si="38"/>
        <v>533.44444444444446</v>
      </c>
      <c r="N263" s="27">
        <f t="shared" si="39"/>
        <v>9314.5655058043121</v>
      </c>
      <c r="O263">
        <f t="shared" si="40"/>
        <v>293</v>
      </c>
      <c r="P263">
        <f t="shared" si="41"/>
        <v>5100</v>
      </c>
      <c r="Q263" s="41">
        <f t="shared" si="42"/>
        <v>229.5</v>
      </c>
      <c r="R263" s="27">
        <f t="shared" si="43"/>
        <v>12528.164556962027</v>
      </c>
      <c r="S263" s="42">
        <f t="shared" si="44"/>
        <v>45900</v>
      </c>
    </row>
    <row r="264" spans="1:19" x14ac:dyDescent="0.2">
      <c r="A264" s="1" t="s">
        <v>533</v>
      </c>
      <c r="B264" s="2" t="s">
        <v>534</v>
      </c>
      <c r="C264" s="3">
        <v>12494</v>
      </c>
      <c r="D264" s="4">
        <v>-44</v>
      </c>
      <c r="E264" s="11">
        <v>11864</v>
      </c>
      <c r="F264" s="12">
        <v>-0.129</v>
      </c>
      <c r="G264" s="13">
        <v>1348</v>
      </c>
      <c r="H264" s="14" t="s">
        <v>1014</v>
      </c>
      <c r="I264" s="15">
        <v>40063</v>
      </c>
      <c r="J264" s="9">
        <f t="shared" si="36"/>
        <v>10516</v>
      </c>
      <c r="K264" s="16">
        <v>22059.599999999999</v>
      </c>
      <c r="L264" s="31">
        <f t="shared" si="37"/>
        <v>13621.125143513204</v>
      </c>
      <c r="M264" s="28" t="e">
        <f t="shared" si="38"/>
        <v>#VALUE!</v>
      </c>
      <c r="N264" s="27" t="e">
        <f t="shared" si="39"/>
        <v>#VALUE!</v>
      </c>
      <c r="O264">
        <f t="shared" si="40"/>
        <v>213</v>
      </c>
      <c r="P264">
        <f t="shared" si="41"/>
        <v>1249.4000000000001</v>
      </c>
      <c r="Q264" s="41">
        <f t="shared" si="42"/>
        <v>56.223000000000006</v>
      </c>
      <c r="R264" s="27">
        <f t="shared" si="43"/>
        <v>12514.767932489453</v>
      </c>
      <c r="S264" s="42">
        <f t="shared" si="44"/>
        <v>11244.6</v>
      </c>
    </row>
    <row r="265" spans="1:19" x14ac:dyDescent="0.2">
      <c r="A265" s="1" t="s">
        <v>535</v>
      </c>
      <c r="B265" s="2" t="s">
        <v>536</v>
      </c>
      <c r="C265" s="3">
        <v>8200</v>
      </c>
      <c r="D265" s="4">
        <v>48</v>
      </c>
      <c r="E265" s="11">
        <v>11821.8</v>
      </c>
      <c r="F265" s="12">
        <v>0.23899999999999999</v>
      </c>
      <c r="G265" s="13">
        <v>1258.4000000000001</v>
      </c>
      <c r="H265" s="14">
        <v>0.54800000000000004</v>
      </c>
      <c r="I265" s="15">
        <v>7703.6</v>
      </c>
      <c r="J265" s="9">
        <f t="shared" si="36"/>
        <v>10563.4</v>
      </c>
      <c r="K265" s="16">
        <v>7862.8</v>
      </c>
      <c r="L265" s="31">
        <f t="shared" si="37"/>
        <v>9541.4043583535113</v>
      </c>
      <c r="M265" s="28">
        <f t="shared" si="38"/>
        <v>812.91989664082689</v>
      </c>
      <c r="N265" s="27">
        <f t="shared" si="39"/>
        <v>8728.4844617126837</v>
      </c>
      <c r="O265">
        <f t="shared" si="40"/>
        <v>305</v>
      </c>
      <c r="P265">
        <f t="shared" si="41"/>
        <v>820</v>
      </c>
      <c r="Q265" s="41">
        <f t="shared" si="42"/>
        <v>36.9</v>
      </c>
      <c r="R265" s="27">
        <f t="shared" si="43"/>
        <v>12470.253164556962</v>
      </c>
      <c r="S265" s="42">
        <f t="shared" si="44"/>
        <v>7380</v>
      </c>
    </row>
    <row r="266" spans="1:19" x14ac:dyDescent="0.2">
      <c r="A266" s="1" t="s">
        <v>537</v>
      </c>
      <c r="B266" s="2" t="s">
        <v>538</v>
      </c>
      <c r="C266" s="3">
        <v>13643</v>
      </c>
      <c r="D266" s="4">
        <v>29</v>
      </c>
      <c r="E266" s="11">
        <v>11821.4</v>
      </c>
      <c r="F266" s="12">
        <v>0.17199999999999999</v>
      </c>
      <c r="G266" s="13">
        <v>265.7</v>
      </c>
      <c r="H266" s="14">
        <v>8.4000000000000005E-2</v>
      </c>
      <c r="I266" s="15">
        <v>5384</v>
      </c>
      <c r="J266" s="9">
        <f t="shared" si="36"/>
        <v>11555.699999999999</v>
      </c>
      <c r="K266" s="16">
        <v>2147</v>
      </c>
      <c r="L266" s="31">
        <f t="shared" si="37"/>
        <v>10086.518771331059</v>
      </c>
      <c r="M266" s="28">
        <f t="shared" si="38"/>
        <v>245.11070110701104</v>
      </c>
      <c r="N266" s="27">
        <f t="shared" si="39"/>
        <v>9841.4080702240481</v>
      </c>
      <c r="O266">
        <f t="shared" si="40"/>
        <v>287</v>
      </c>
      <c r="P266">
        <f t="shared" si="41"/>
        <v>1364.3000000000002</v>
      </c>
      <c r="Q266" s="41">
        <f t="shared" si="42"/>
        <v>61.39350000000001</v>
      </c>
      <c r="R266" s="27">
        <f t="shared" si="43"/>
        <v>12469.831223628693</v>
      </c>
      <c r="S266" s="42">
        <f t="shared" si="44"/>
        <v>12278.7</v>
      </c>
    </row>
    <row r="267" spans="1:19" x14ac:dyDescent="0.2">
      <c r="A267" s="1" t="s">
        <v>539</v>
      </c>
      <c r="B267" s="2" t="s">
        <v>540</v>
      </c>
      <c r="C267" s="3">
        <v>74500</v>
      </c>
      <c r="D267" s="4">
        <v>14</v>
      </c>
      <c r="E267" s="11">
        <v>11763.1</v>
      </c>
      <c r="F267" s="12">
        <v>9.1999999999999998E-2</v>
      </c>
      <c r="G267" s="13">
        <v>466.8</v>
      </c>
      <c r="H267" s="14">
        <v>-0.76200000000000001</v>
      </c>
      <c r="I267" s="15">
        <v>30210.7</v>
      </c>
      <c r="J267" s="9">
        <f t="shared" si="36"/>
        <v>11296.300000000001</v>
      </c>
      <c r="K267" s="16">
        <v>13777.3</v>
      </c>
      <c r="L267" s="31">
        <f t="shared" si="37"/>
        <v>10772.069597069596</v>
      </c>
      <c r="M267" s="28">
        <f t="shared" si="38"/>
        <v>1961.3445378151262</v>
      </c>
      <c r="N267" s="27">
        <f t="shared" si="39"/>
        <v>8810.7250592544697</v>
      </c>
      <c r="O267">
        <f t="shared" si="40"/>
        <v>273</v>
      </c>
      <c r="P267">
        <f t="shared" si="41"/>
        <v>7450</v>
      </c>
      <c r="Q267" s="41">
        <f t="shared" si="42"/>
        <v>335.25</v>
      </c>
      <c r="R267" s="27">
        <f t="shared" si="43"/>
        <v>12408.333333333334</v>
      </c>
      <c r="S267" s="42">
        <f t="shared" si="44"/>
        <v>67050</v>
      </c>
    </row>
    <row r="268" spans="1:19" x14ac:dyDescent="0.2">
      <c r="A268" s="1" t="s">
        <v>541</v>
      </c>
      <c r="B268" s="2" t="s">
        <v>542</v>
      </c>
      <c r="C268" s="3">
        <v>81000</v>
      </c>
      <c r="D268" s="4">
        <v>53</v>
      </c>
      <c r="E268" s="11">
        <v>11763</v>
      </c>
      <c r="F268" s="12">
        <v>0.26800000000000002</v>
      </c>
      <c r="G268" s="13">
        <v>55</v>
      </c>
      <c r="H268" s="14">
        <v>-0.73399999999999999</v>
      </c>
      <c r="I268" s="15">
        <v>13232</v>
      </c>
      <c r="J268" s="9">
        <f t="shared" si="36"/>
        <v>11708</v>
      </c>
      <c r="K268" s="16">
        <v>1793.2</v>
      </c>
      <c r="L268" s="31">
        <f t="shared" si="37"/>
        <v>9276.813880126183</v>
      </c>
      <c r="M268" s="28">
        <f t="shared" si="38"/>
        <v>206.76691729323306</v>
      </c>
      <c r="N268" s="27">
        <f t="shared" si="39"/>
        <v>9070.0469628329502</v>
      </c>
      <c r="O268">
        <f t="shared" si="40"/>
        <v>313</v>
      </c>
      <c r="P268">
        <f t="shared" si="41"/>
        <v>8100</v>
      </c>
      <c r="Q268" s="41">
        <f t="shared" si="42"/>
        <v>364.5</v>
      </c>
      <c r="R268" s="27">
        <f t="shared" si="43"/>
        <v>12408.227848101267</v>
      </c>
      <c r="S268" s="42">
        <f t="shared" si="44"/>
        <v>72900</v>
      </c>
    </row>
    <row r="269" spans="1:19" x14ac:dyDescent="0.2">
      <c r="A269" s="1" t="s">
        <v>543</v>
      </c>
      <c r="B269" s="2" t="s">
        <v>544</v>
      </c>
      <c r="C269" s="3">
        <v>13277</v>
      </c>
      <c r="D269" s="4">
        <v>38</v>
      </c>
      <c r="E269" s="11">
        <v>11716</v>
      </c>
      <c r="F269" s="12">
        <v>0.20600000000000002</v>
      </c>
      <c r="G269" s="13">
        <v>4141</v>
      </c>
      <c r="H269" s="14">
        <v>0.35899999999999999</v>
      </c>
      <c r="I269" s="15">
        <v>13292</v>
      </c>
      <c r="J269" s="9">
        <f t="shared" si="36"/>
        <v>7575</v>
      </c>
      <c r="K269" s="16">
        <v>108813.4</v>
      </c>
      <c r="L269" s="31">
        <f t="shared" si="37"/>
        <v>9714.7595356550592</v>
      </c>
      <c r="M269" s="28">
        <f t="shared" si="38"/>
        <v>3047.0934510669608</v>
      </c>
      <c r="N269" s="27">
        <f t="shared" si="39"/>
        <v>6667.6660845880979</v>
      </c>
      <c r="O269">
        <f t="shared" si="40"/>
        <v>299</v>
      </c>
      <c r="P269">
        <f t="shared" si="41"/>
        <v>1327.7</v>
      </c>
      <c r="Q269" s="41">
        <f t="shared" si="42"/>
        <v>59.746499999999997</v>
      </c>
      <c r="R269" s="27">
        <f t="shared" si="43"/>
        <v>12358.649789029536</v>
      </c>
      <c r="S269" s="42">
        <f t="shared" si="44"/>
        <v>11949.3</v>
      </c>
    </row>
    <row r="270" spans="1:19" x14ac:dyDescent="0.2">
      <c r="A270" s="1" t="s">
        <v>545</v>
      </c>
      <c r="B270" s="2" t="s">
        <v>546</v>
      </c>
      <c r="C270" s="3">
        <v>16823</v>
      </c>
      <c r="D270" s="4">
        <v>2</v>
      </c>
      <c r="E270" s="11">
        <v>11687</v>
      </c>
      <c r="F270" s="12">
        <v>4.2999999999999997E-2</v>
      </c>
      <c r="G270" s="13">
        <v>1049</v>
      </c>
      <c r="H270" s="14">
        <v>3.0979999999999999</v>
      </c>
      <c r="I270" s="15">
        <v>60638</v>
      </c>
      <c r="J270" s="9">
        <f t="shared" si="36"/>
        <v>10638</v>
      </c>
      <c r="K270" s="16">
        <v>34508.6</v>
      </c>
      <c r="L270" s="31">
        <f t="shared" si="37"/>
        <v>11205.177372962609</v>
      </c>
      <c r="M270" s="28">
        <f t="shared" si="38"/>
        <v>255.97852611029771</v>
      </c>
      <c r="N270" s="27">
        <f t="shared" si="39"/>
        <v>10949.198846852312</v>
      </c>
      <c r="O270">
        <f t="shared" si="40"/>
        <v>265</v>
      </c>
      <c r="P270">
        <f t="shared" si="41"/>
        <v>1682.3000000000002</v>
      </c>
      <c r="Q270" s="41">
        <f t="shared" si="42"/>
        <v>75.70350000000002</v>
      </c>
      <c r="R270" s="27">
        <f t="shared" si="43"/>
        <v>12328.059071729958</v>
      </c>
      <c r="S270" s="42">
        <f t="shared" si="44"/>
        <v>15140.7</v>
      </c>
    </row>
    <row r="271" spans="1:19" x14ac:dyDescent="0.2">
      <c r="A271" s="1" t="s">
        <v>547</v>
      </c>
      <c r="B271" s="2" t="s">
        <v>548</v>
      </c>
      <c r="C271" s="3">
        <v>12740</v>
      </c>
      <c r="D271" s="4">
        <v>-17</v>
      </c>
      <c r="E271" s="11">
        <v>11650.4</v>
      </c>
      <c r="F271" s="12">
        <v>-3.5000000000000003E-2</v>
      </c>
      <c r="G271" s="13">
        <v>-70.5</v>
      </c>
      <c r="H271" s="14" t="s">
        <v>1014</v>
      </c>
      <c r="I271" s="15">
        <v>17016.3</v>
      </c>
      <c r="J271" s="9">
        <f t="shared" si="36"/>
        <v>11720.9</v>
      </c>
      <c r="K271" s="16" t="s">
        <v>1014</v>
      </c>
      <c r="L271" s="31">
        <f t="shared" si="37"/>
        <v>12072.953367875647</v>
      </c>
      <c r="M271" s="28" t="e">
        <f t="shared" si="38"/>
        <v>#VALUE!</v>
      </c>
      <c r="N271" s="27" t="e">
        <f t="shared" si="39"/>
        <v>#VALUE!</v>
      </c>
      <c r="O271">
        <f t="shared" si="40"/>
        <v>248</v>
      </c>
      <c r="P271">
        <f t="shared" si="41"/>
        <v>1274</v>
      </c>
      <c r="Q271" s="41">
        <f t="shared" si="42"/>
        <v>57.33</v>
      </c>
      <c r="R271" s="27">
        <f t="shared" si="43"/>
        <v>12289.451476793249</v>
      </c>
      <c r="S271" s="42">
        <f t="shared" si="44"/>
        <v>11466</v>
      </c>
    </row>
    <row r="272" spans="1:19" x14ac:dyDescent="0.2">
      <c r="A272" s="1" t="s">
        <v>549</v>
      </c>
      <c r="B272" s="2" t="s">
        <v>550</v>
      </c>
      <c r="C272" s="3">
        <v>17500</v>
      </c>
      <c r="D272" s="4">
        <v>6</v>
      </c>
      <c r="E272" s="11">
        <v>11635</v>
      </c>
      <c r="F272" s="12">
        <v>5.9000000000000004E-2</v>
      </c>
      <c r="G272" s="13">
        <v>454</v>
      </c>
      <c r="H272" s="14">
        <v>0.214</v>
      </c>
      <c r="I272" s="15">
        <v>16554</v>
      </c>
      <c r="J272" s="9">
        <f t="shared" si="36"/>
        <v>11181</v>
      </c>
      <c r="K272" s="16">
        <v>19335</v>
      </c>
      <c r="L272" s="31">
        <f t="shared" si="37"/>
        <v>10986.779981114259</v>
      </c>
      <c r="M272" s="28">
        <f t="shared" si="38"/>
        <v>373.97034596375619</v>
      </c>
      <c r="N272" s="27">
        <f t="shared" si="39"/>
        <v>10612.809635150503</v>
      </c>
      <c r="O272">
        <f t="shared" si="40"/>
        <v>270</v>
      </c>
      <c r="P272">
        <f t="shared" si="41"/>
        <v>1750</v>
      </c>
      <c r="Q272" s="41">
        <f t="shared" si="42"/>
        <v>78.75</v>
      </c>
      <c r="R272" s="27">
        <f t="shared" si="43"/>
        <v>12273.206751054853</v>
      </c>
      <c r="S272" s="42">
        <f t="shared" si="44"/>
        <v>15750</v>
      </c>
    </row>
    <row r="273" spans="1:19" x14ac:dyDescent="0.2">
      <c r="A273" s="1" t="s">
        <v>551</v>
      </c>
      <c r="B273" s="2" t="s">
        <v>552</v>
      </c>
      <c r="C273" s="3">
        <v>14570</v>
      </c>
      <c r="D273" s="4">
        <v>1</v>
      </c>
      <c r="E273" s="11">
        <v>11601.4</v>
      </c>
      <c r="F273" s="12">
        <v>4.2999999999999997E-2</v>
      </c>
      <c r="G273" s="13">
        <v>157.80000000000001</v>
      </c>
      <c r="H273" s="14">
        <v>-0.26100000000000001</v>
      </c>
      <c r="I273" s="15">
        <v>5001.1000000000004</v>
      </c>
      <c r="J273" s="9">
        <f t="shared" si="36"/>
        <v>11443.6</v>
      </c>
      <c r="K273" s="16">
        <v>1186.5999999999999</v>
      </c>
      <c r="L273" s="31">
        <f t="shared" si="37"/>
        <v>11123.106423777564</v>
      </c>
      <c r="M273" s="28">
        <f t="shared" si="38"/>
        <v>213.53179972936402</v>
      </c>
      <c r="N273" s="27">
        <f t="shared" si="39"/>
        <v>10909.5746240482</v>
      </c>
      <c r="O273">
        <f t="shared" si="40"/>
        <v>266</v>
      </c>
      <c r="P273">
        <f t="shared" si="41"/>
        <v>1457</v>
      </c>
      <c r="Q273" s="41">
        <f t="shared" si="42"/>
        <v>65.564999999999998</v>
      </c>
      <c r="R273" s="27">
        <f t="shared" si="43"/>
        <v>12237.763713080169</v>
      </c>
      <c r="S273" s="42">
        <f t="shared" si="44"/>
        <v>13113</v>
      </c>
    </row>
    <row r="274" spans="1:19" x14ac:dyDescent="0.2">
      <c r="A274" s="1" t="s">
        <v>553</v>
      </c>
      <c r="B274" s="2" t="s">
        <v>554</v>
      </c>
      <c r="C274" s="3">
        <v>9600</v>
      </c>
      <c r="D274" s="4">
        <v>-6</v>
      </c>
      <c r="E274" s="11">
        <v>11598.5</v>
      </c>
      <c r="F274" s="12">
        <v>2.7999999999999997E-2</v>
      </c>
      <c r="G274" s="13">
        <v>523.4</v>
      </c>
      <c r="H274" s="14">
        <v>-0.47399999999999998</v>
      </c>
      <c r="I274" s="15">
        <v>61875.6</v>
      </c>
      <c r="J274" s="9">
        <f t="shared" si="36"/>
        <v>11075.1</v>
      </c>
      <c r="K274" s="16">
        <v>7260.8</v>
      </c>
      <c r="L274" s="31">
        <f t="shared" si="37"/>
        <v>11282.587548638132</v>
      </c>
      <c r="M274" s="28">
        <f t="shared" si="38"/>
        <v>995.05703422053227</v>
      </c>
      <c r="N274" s="27">
        <f t="shared" si="39"/>
        <v>10287.5305144176</v>
      </c>
      <c r="O274">
        <f t="shared" si="40"/>
        <v>261</v>
      </c>
      <c r="P274">
        <f t="shared" si="41"/>
        <v>960</v>
      </c>
      <c r="Q274" s="41">
        <f t="shared" si="42"/>
        <v>43.2</v>
      </c>
      <c r="R274" s="27">
        <f t="shared" si="43"/>
        <v>12234.704641350212</v>
      </c>
      <c r="S274" s="42">
        <f t="shared" si="44"/>
        <v>8640</v>
      </c>
    </row>
    <row r="275" spans="1:19" x14ac:dyDescent="0.2">
      <c r="A275" s="1" t="s">
        <v>555</v>
      </c>
      <c r="B275" s="2" t="s">
        <v>556</v>
      </c>
      <c r="C275" s="3">
        <v>11068</v>
      </c>
      <c r="D275" s="4">
        <v>-8</v>
      </c>
      <c r="E275" s="11">
        <v>11537</v>
      </c>
      <c r="F275" s="12">
        <v>1.2E-2</v>
      </c>
      <c r="G275" s="13">
        <v>1261</v>
      </c>
      <c r="H275" s="14">
        <v>9.8000000000000004E-2</v>
      </c>
      <c r="I275" s="15">
        <v>45987</v>
      </c>
      <c r="J275" s="9">
        <f t="shared" si="36"/>
        <v>10276</v>
      </c>
      <c r="K275" s="16">
        <v>28903.8</v>
      </c>
      <c r="L275" s="31">
        <f t="shared" si="37"/>
        <v>11400.197628458498</v>
      </c>
      <c r="M275" s="28">
        <f t="shared" si="38"/>
        <v>1148.4517304189435</v>
      </c>
      <c r="N275" s="27">
        <f t="shared" si="39"/>
        <v>10251.745898039555</v>
      </c>
      <c r="O275">
        <f t="shared" si="40"/>
        <v>260</v>
      </c>
      <c r="P275">
        <f t="shared" si="41"/>
        <v>1106.8</v>
      </c>
      <c r="Q275" s="41">
        <f t="shared" si="42"/>
        <v>49.805999999999997</v>
      </c>
      <c r="R275" s="27">
        <f t="shared" si="43"/>
        <v>12169.831223628693</v>
      </c>
      <c r="S275" s="42">
        <f t="shared" si="44"/>
        <v>9961.2000000000007</v>
      </c>
    </row>
    <row r="276" spans="1:19" x14ac:dyDescent="0.2">
      <c r="A276" s="1" t="s">
        <v>557</v>
      </c>
      <c r="B276" s="2" t="s">
        <v>558</v>
      </c>
      <c r="C276" s="3">
        <v>15600</v>
      </c>
      <c r="D276" s="4">
        <v>30</v>
      </c>
      <c r="E276" s="11">
        <v>11534.5</v>
      </c>
      <c r="F276" s="12">
        <v>0.187</v>
      </c>
      <c r="G276" s="13">
        <v>633.70000000000005</v>
      </c>
      <c r="H276" s="14">
        <v>3.3000000000000002E-2</v>
      </c>
      <c r="I276" s="15">
        <v>8044.9</v>
      </c>
      <c r="J276" s="9">
        <f t="shared" si="36"/>
        <v>10900.8</v>
      </c>
      <c r="K276" s="16">
        <v>6054.5</v>
      </c>
      <c r="L276" s="31">
        <f t="shared" si="37"/>
        <v>9717.3546756529067</v>
      </c>
      <c r="M276" s="28">
        <f t="shared" si="38"/>
        <v>613.45595353339797</v>
      </c>
      <c r="N276" s="27">
        <f t="shared" si="39"/>
        <v>9103.8987221195093</v>
      </c>
      <c r="O276">
        <f t="shared" si="40"/>
        <v>298</v>
      </c>
      <c r="P276">
        <f t="shared" si="41"/>
        <v>1560</v>
      </c>
      <c r="Q276" s="41">
        <f t="shared" si="42"/>
        <v>70.2</v>
      </c>
      <c r="R276" s="27">
        <f t="shared" si="43"/>
        <v>12167.194092827005</v>
      </c>
      <c r="S276" s="42">
        <f t="shared" si="44"/>
        <v>14040</v>
      </c>
    </row>
    <row r="277" spans="1:19" x14ac:dyDescent="0.2">
      <c r="A277" s="1" t="s">
        <v>559</v>
      </c>
      <c r="B277" s="2" t="s">
        <v>560</v>
      </c>
      <c r="C277" s="3">
        <v>10000</v>
      </c>
      <c r="D277" s="4">
        <v>6</v>
      </c>
      <c r="E277" s="11">
        <v>11527</v>
      </c>
      <c r="F277" s="12">
        <v>8.8000000000000009E-2</v>
      </c>
      <c r="G277" s="13">
        <v>337</v>
      </c>
      <c r="H277" s="14">
        <v>-0.47</v>
      </c>
      <c r="I277" s="15">
        <v>7953</v>
      </c>
      <c r="J277" s="9">
        <f t="shared" si="36"/>
        <v>11190</v>
      </c>
      <c r="K277" s="16">
        <v>5251.9</v>
      </c>
      <c r="L277" s="31">
        <f t="shared" si="37"/>
        <v>10594.669117647058</v>
      </c>
      <c r="M277" s="28">
        <f t="shared" si="38"/>
        <v>635.84905660377353</v>
      </c>
      <c r="N277" s="27">
        <f t="shared" si="39"/>
        <v>9958.8200610432832</v>
      </c>
      <c r="O277">
        <f t="shared" si="40"/>
        <v>275</v>
      </c>
      <c r="P277">
        <f t="shared" si="41"/>
        <v>1000</v>
      </c>
      <c r="Q277" s="41">
        <f t="shared" si="42"/>
        <v>45</v>
      </c>
      <c r="R277" s="27">
        <f t="shared" si="43"/>
        <v>12159.282700421942</v>
      </c>
      <c r="S277" s="42">
        <f t="shared" si="44"/>
        <v>9000</v>
      </c>
    </row>
    <row r="278" spans="1:19" x14ac:dyDescent="0.2">
      <c r="A278" s="1" t="s">
        <v>561</v>
      </c>
      <c r="B278" s="2" t="s">
        <v>562</v>
      </c>
      <c r="C278" s="3">
        <v>26662</v>
      </c>
      <c r="D278" s="4">
        <v>7</v>
      </c>
      <c r="E278" s="11">
        <v>11458</v>
      </c>
      <c r="F278" s="12">
        <v>8.5999999999999993E-2</v>
      </c>
      <c r="G278" s="13">
        <v>2666</v>
      </c>
      <c r="H278" s="14">
        <v>-0.50700000000000001</v>
      </c>
      <c r="I278" s="15">
        <v>36239</v>
      </c>
      <c r="J278" s="9">
        <f t="shared" si="36"/>
        <v>8792</v>
      </c>
      <c r="K278" s="16">
        <v>49860.3</v>
      </c>
      <c r="L278" s="31">
        <f t="shared" si="37"/>
        <v>10550.644567219151</v>
      </c>
      <c r="M278" s="28">
        <f t="shared" si="38"/>
        <v>5407.7079107505069</v>
      </c>
      <c r="N278" s="27">
        <f t="shared" si="39"/>
        <v>5142.9366564686443</v>
      </c>
      <c r="O278">
        <f t="shared" si="40"/>
        <v>277</v>
      </c>
      <c r="P278">
        <f t="shared" si="41"/>
        <v>2666.2000000000003</v>
      </c>
      <c r="Q278" s="41">
        <f t="shared" si="42"/>
        <v>119.97900000000001</v>
      </c>
      <c r="R278" s="27">
        <f t="shared" si="43"/>
        <v>12086.497890295359</v>
      </c>
      <c r="S278" s="42">
        <f t="shared" si="44"/>
        <v>23995.8</v>
      </c>
    </row>
    <row r="279" spans="1:19" x14ac:dyDescent="0.2">
      <c r="A279" s="1" t="s">
        <v>563</v>
      </c>
      <c r="B279" s="2" t="s">
        <v>564</v>
      </c>
      <c r="C279" s="3">
        <v>61000</v>
      </c>
      <c r="D279" s="4">
        <v>8</v>
      </c>
      <c r="E279" s="11">
        <v>11333.4</v>
      </c>
      <c r="F279" s="12">
        <v>8.5000000000000006E-2</v>
      </c>
      <c r="G279" s="13">
        <v>883.7</v>
      </c>
      <c r="H279" s="14">
        <v>-0.30299999999999999</v>
      </c>
      <c r="I279" s="15">
        <v>16185.3</v>
      </c>
      <c r="J279" s="9">
        <f t="shared" si="36"/>
        <v>10449.699999999999</v>
      </c>
      <c r="K279" s="16">
        <v>15095.8</v>
      </c>
      <c r="L279" s="31">
        <f t="shared" si="37"/>
        <v>10445.52995391705</v>
      </c>
      <c r="M279" s="28">
        <f t="shared" si="38"/>
        <v>1267.8622668579626</v>
      </c>
      <c r="N279" s="27">
        <f t="shared" si="39"/>
        <v>9177.6676870590873</v>
      </c>
      <c r="O279">
        <f t="shared" si="40"/>
        <v>279</v>
      </c>
      <c r="P279">
        <f t="shared" si="41"/>
        <v>6100</v>
      </c>
      <c r="Q279" s="41">
        <f t="shared" si="42"/>
        <v>274.5</v>
      </c>
      <c r="R279" s="27">
        <f t="shared" si="43"/>
        <v>11955.06329113924</v>
      </c>
      <c r="S279" s="42">
        <f t="shared" si="44"/>
        <v>54900</v>
      </c>
    </row>
    <row r="280" spans="1:19" x14ac:dyDescent="0.2">
      <c r="A280" s="1" t="s">
        <v>565</v>
      </c>
      <c r="B280" s="2" t="s">
        <v>566</v>
      </c>
      <c r="C280" s="3">
        <v>51500</v>
      </c>
      <c r="D280" s="4">
        <v>14</v>
      </c>
      <c r="E280" s="11">
        <v>11290</v>
      </c>
      <c r="F280" s="12">
        <v>0.11599999999999999</v>
      </c>
      <c r="G280" s="13">
        <v>1066</v>
      </c>
      <c r="H280" s="14" t="s">
        <v>1014</v>
      </c>
      <c r="I280" s="15">
        <v>27505</v>
      </c>
      <c r="J280" s="9">
        <f t="shared" si="36"/>
        <v>10224</v>
      </c>
      <c r="K280" s="16">
        <v>25990.7</v>
      </c>
      <c r="L280" s="31">
        <f t="shared" si="37"/>
        <v>10116.487455197132</v>
      </c>
      <c r="M280" s="28" t="e">
        <f t="shared" si="38"/>
        <v>#VALUE!</v>
      </c>
      <c r="N280" s="27" t="e">
        <f t="shared" si="39"/>
        <v>#VALUE!</v>
      </c>
      <c r="O280">
        <f t="shared" si="40"/>
        <v>286</v>
      </c>
      <c r="P280">
        <f t="shared" si="41"/>
        <v>5150</v>
      </c>
      <c r="Q280" s="41">
        <f t="shared" si="42"/>
        <v>231.75</v>
      </c>
      <c r="R280" s="27">
        <f t="shared" si="43"/>
        <v>11909.282700421942</v>
      </c>
      <c r="S280" s="42">
        <f t="shared" si="44"/>
        <v>46350</v>
      </c>
    </row>
    <row r="281" spans="1:19" x14ac:dyDescent="0.2">
      <c r="A281" s="1" t="s">
        <v>567</v>
      </c>
      <c r="B281" s="2" t="s">
        <v>568</v>
      </c>
      <c r="C281" s="3">
        <v>24500</v>
      </c>
      <c r="D281" s="4">
        <v>15</v>
      </c>
      <c r="E281" s="11">
        <v>11223</v>
      </c>
      <c r="F281" s="12">
        <v>0.11599999999999999</v>
      </c>
      <c r="G281" s="13">
        <v>406</v>
      </c>
      <c r="H281" s="14">
        <v>7.3999999999999996E-2</v>
      </c>
      <c r="I281" s="15">
        <v>18033</v>
      </c>
      <c r="J281" s="9">
        <f t="shared" si="36"/>
        <v>10817</v>
      </c>
      <c r="K281" s="16">
        <v>17515.599999999999</v>
      </c>
      <c r="L281" s="31">
        <f t="shared" si="37"/>
        <v>10056.451612903225</v>
      </c>
      <c r="M281" s="28">
        <f t="shared" si="38"/>
        <v>378.02607076350091</v>
      </c>
      <c r="N281" s="27">
        <f t="shared" si="39"/>
        <v>9678.4255421397247</v>
      </c>
      <c r="O281">
        <f t="shared" si="40"/>
        <v>288</v>
      </c>
      <c r="P281">
        <f t="shared" si="41"/>
        <v>2450</v>
      </c>
      <c r="Q281" s="41">
        <f t="shared" si="42"/>
        <v>110.25</v>
      </c>
      <c r="R281" s="27">
        <f t="shared" si="43"/>
        <v>11838.60759493671</v>
      </c>
      <c r="S281" s="42">
        <f t="shared" si="44"/>
        <v>22050</v>
      </c>
    </row>
    <row r="282" spans="1:19" x14ac:dyDescent="0.2">
      <c r="A282" s="1" t="s">
        <v>569</v>
      </c>
      <c r="B282" s="2" t="s">
        <v>570</v>
      </c>
      <c r="C282" s="3">
        <v>72450</v>
      </c>
      <c r="D282" s="4">
        <v>-3</v>
      </c>
      <c r="E282" s="11">
        <v>11221.1</v>
      </c>
      <c r="F282" s="12">
        <v>3.1E-2</v>
      </c>
      <c r="G282" s="13">
        <v>1337.5</v>
      </c>
      <c r="H282" s="14">
        <v>4.3999999999999997E-2</v>
      </c>
      <c r="I282" s="15">
        <v>9347</v>
      </c>
      <c r="J282" s="9">
        <f t="shared" si="36"/>
        <v>9883.6</v>
      </c>
      <c r="K282" s="16">
        <v>25487.9</v>
      </c>
      <c r="L282" s="31">
        <f t="shared" si="37"/>
        <v>10883.705140640157</v>
      </c>
      <c r="M282" s="28">
        <f t="shared" si="38"/>
        <v>1281.1302681992336</v>
      </c>
      <c r="N282" s="27">
        <f t="shared" si="39"/>
        <v>9602.5748724409241</v>
      </c>
      <c r="O282">
        <f t="shared" si="40"/>
        <v>271</v>
      </c>
      <c r="P282">
        <f t="shared" si="41"/>
        <v>7245</v>
      </c>
      <c r="Q282" s="41">
        <f t="shared" si="42"/>
        <v>326.02499999999998</v>
      </c>
      <c r="R282" s="27">
        <f t="shared" si="43"/>
        <v>11836.603375527427</v>
      </c>
      <c r="S282" s="42">
        <f t="shared" si="44"/>
        <v>65205</v>
      </c>
    </row>
    <row r="283" spans="1:19" x14ac:dyDescent="0.2">
      <c r="A283" s="1" t="s">
        <v>571</v>
      </c>
      <c r="B283" s="2" t="s">
        <v>572</v>
      </c>
      <c r="C283" s="3">
        <v>23850</v>
      </c>
      <c r="D283" s="4">
        <v>5</v>
      </c>
      <c r="E283" s="11">
        <v>11221</v>
      </c>
      <c r="F283" s="12">
        <v>7.5999999999999998E-2</v>
      </c>
      <c r="G283" s="13">
        <v>782</v>
      </c>
      <c r="H283" s="14">
        <v>0.33500000000000002</v>
      </c>
      <c r="I283" s="15">
        <v>5873</v>
      </c>
      <c r="J283" s="9">
        <f t="shared" si="36"/>
        <v>10439</v>
      </c>
      <c r="K283" s="16">
        <v>16732.7</v>
      </c>
      <c r="L283" s="31">
        <f t="shared" si="37"/>
        <v>10428.438661710037</v>
      </c>
      <c r="M283" s="28">
        <f t="shared" si="38"/>
        <v>585.7677902621723</v>
      </c>
      <c r="N283" s="27">
        <f t="shared" si="39"/>
        <v>9842.6708714478646</v>
      </c>
      <c r="O283">
        <f t="shared" si="40"/>
        <v>280</v>
      </c>
      <c r="P283">
        <f t="shared" si="41"/>
        <v>2385</v>
      </c>
      <c r="Q283" s="41">
        <f t="shared" si="42"/>
        <v>107.325</v>
      </c>
      <c r="R283" s="27">
        <f t="shared" si="43"/>
        <v>11836.497890295359</v>
      </c>
      <c r="S283" s="42">
        <f t="shared" si="44"/>
        <v>21465</v>
      </c>
    </row>
    <row r="284" spans="1:19" x14ac:dyDescent="0.2">
      <c r="A284" s="1" t="s">
        <v>573</v>
      </c>
      <c r="B284" s="2" t="s">
        <v>574</v>
      </c>
      <c r="C284" s="3">
        <v>39200</v>
      </c>
      <c r="D284" s="4">
        <v>33</v>
      </c>
      <c r="E284" s="11">
        <v>11171.4</v>
      </c>
      <c r="F284" s="12">
        <v>0.18</v>
      </c>
      <c r="G284" s="13">
        <v>293.3</v>
      </c>
      <c r="H284" s="14">
        <v>-6.9000000000000006E-2</v>
      </c>
      <c r="I284" s="15">
        <v>7075.8</v>
      </c>
      <c r="J284" s="9">
        <f t="shared" si="36"/>
        <v>10878.1</v>
      </c>
      <c r="K284" s="16">
        <v>5336.2</v>
      </c>
      <c r="L284" s="31">
        <f t="shared" si="37"/>
        <v>9467.2881355932204</v>
      </c>
      <c r="M284" s="28">
        <f t="shared" si="38"/>
        <v>315.03759398496243</v>
      </c>
      <c r="N284" s="27">
        <f t="shared" si="39"/>
        <v>9152.2505416082586</v>
      </c>
      <c r="O284">
        <f t="shared" si="40"/>
        <v>309</v>
      </c>
      <c r="P284">
        <f t="shared" si="41"/>
        <v>3920</v>
      </c>
      <c r="Q284" s="41">
        <f t="shared" si="42"/>
        <v>176.4</v>
      </c>
      <c r="R284" s="27">
        <f t="shared" si="43"/>
        <v>11784.177215189873</v>
      </c>
      <c r="S284" s="42">
        <f t="shared" si="44"/>
        <v>35280</v>
      </c>
    </row>
    <row r="285" spans="1:19" x14ac:dyDescent="0.2">
      <c r="A285" s="1" t="s">
        <v>575</v>
      </c>
      <c r="B285" s="2" t="s">
        <v>576</v>
      </c>
      <c r="C285" s="3">
        <v>33429</v>
      </c>
      <c r="D285" s="4">
        <v>54</v>
      </c>
      <c r="E285" s="11">
        <v>11151</v>
      </c>
      <c r="F285" s="12">
        <v>0.28199999999999997</v>
      </c>
      <c r="G285" s="13">
        <v>439</v>
      </c>
      <c r="H285" s="14">
        <v>0.35899999999999999</v>
      </c>
      <c r="I285" s="15">
        <v>15262</v>
      </c>
      <c r="J285" s="9">
        <f t="shared" si="36"/>
        <v>10712</v>
      </c>
      <c r="K285" s="16">
        <v>7384.9</v>
      </c>
      <c r="L285" s="31">
        <f t="shared" si="37"/>
        <v>8698.1279251170054</v>
      </c>
      <c r="M285" s="28">
        <f t="shared" si="38"/>
        <v>323.03164091243559</v>
      </c>
      <c r="N285" s="27">
        <f t="shared" si="39"/>
        <v>8375.0962842045701</v>
      </c>
      <c r="O285">
        <f t="shared" si="40"/>
        <v>333</v>
      </c>
      <c r="P285">
        <f t="shared" si="41"/>
        <v>3342.9</v>
      </c>
      <c r="Q285" s="41">
        <f t="shared" si="42"/>
        <v>150.43049999999999</v>
      </c>
      <c r="R285" s="27">
        <f t="shared" si="43"/>
        <v>11762.658227848102</v>
      </c>
      <c r="S285" s="42">
        <f t="shared" si="44"/>
        <v>30086.1</v>
      </c>
    </row>
    <row r="286" spans="1:19" x14ac:dyDescent="0.2">
      <c r="A286" s="1" t="s">
        <v>577</v>
      </c>
      <c r="B286" s="2" t="s">
        <v>578</v>
      </c>
      <c r="C286" s="3">
        <v>44000</v>
      </c>
      <c r="D286" s="4">
        <v>-4</v>
      </c>
      <c r="E286" s="11">
        <v>11130</v>
      </c>
      <c r="F286" s="12">
        <v>3.5000000000000003E-2</v>
      </c>
      <c r="G286" s="13">
        <v>104</v>
      </c>
      <c r="H286" s="14">
        <v>-0.42499999999999999</v>
      </c>
      <c r="I286" s="15">
        <v>6166</v>
      </c>
      <c r="J286" s="9">
        <f t="shared" si="36"/>
        <v>11026</v>
      </c>
      <c r="K286" s="16">
        <v>1971.9</v>
      </c>
      <c r="L286" s="31">
        <f t="shared" si="37"/>
        <v>10753.623188405798</v>
      </c>
      <c r="M286" s="28">
        <f t="shared" si="38"/>
        <v>180.86956521739131</v>
      </c>
      <c r="N286" s="27">
        <f t="shared" si="39"/>
        <v>10572.753623188406</v>
      </c>
      <c r="O286">
        <f t="shared" si="40"/>
        <v>274</v>
      </c>
      <c r="P286">
        <f t="shared" si="41"/>
        <v>4400</v>
      </c>
      <c r="Q286" s="41">
        <f t="shared" si="42"/>
        <v>198</v>
      </c>
      <c r="R286" s="27">
        <f t="shared" si="43"/>
        <v>11740.506329113925</v>
      </c>
      <c r="S286" s="42">
        <f t="shared" si="44"/>
        <v>39600</v>
      </c>
    </row>
    <row r="287" spans="1:19" x14ac:dyDescent="0.2">
      <c r="A287" s="1" t="s">
        <v>579</v>
      </c>
      <c r="B287" s="2" t="s">
        <v>580</v>
      </c>
      <c r="C287" s="3">
        <v>50000</v>
      </c>
      <c r="D287" s="4">
        <v>-3</v>
      </c>
      <c r="E287" s="11">
        <v>11127</v>
      </c>
      <c r="F287" s="12">
        <v>5.4000000000000006E-2</v>
      </c>
      <c r="G287" s="13">
        <v>1624</v>
      </c>
      <c r="H287" s="14">
        <v>1.2649999999999999</v>
      </c>
      <c r="I287" s="15">
        <v>15641</v>
      </c>
      <c r="J287" s="9">
        <f t="shared" si="36"/>
        <v>9503</v>
      </c>
      <c r="K287" s="16">
        <v>41558.9</v>
      </c>
      <c r="L287" s="31">
        <f t="shared" si="37"/>
        <v>10556.925996204933</v>
      </c>
      <c r="M287" s="28">
        <f t="shared" si="38"/>
        <v>716.99779249448136</v>
      </c>
      <c r="N287" s="27">
        <f t="shared" si="39"/>
        <v>9839.9282037104513</v>
      </c>
      <c r="O287">
        <f t="shared" si="40"/>
        <v>276</v>
      </c>
      <c r="P287">
        <f t="shared" si="41"/>
        <v>5000</v>
      </c>
      <c r="Q287" s="41">
        <f t="shared" si="42"/>
        <v>225</v>
      </c>
      <c r="R287" s="27">
        <f t="shared" si="43"/>
        <v>11737.3417721519</v>
      </c>
      <c r="S287" s="42">
        <f t="shared" si="44"/>
        <v>45000</v>
      </c>
    </row>
    <row r="288" spans="1:19" x14ac:dyDescent="0.2">
      <c r="A288" s="1" t="s">
        <v>581</v>
      </c>
      <c r="B288" s="2" t="s">
        <v>582</v>
      </c>
      <c r="C288" s="3">
        <v>10900</v>
      </c>
      <c r="D288" s="4">
        <v>67</v>
      </c>
      <c r="E288" s="11">
        <v>11077</v>
      </c>
      <c r="F288" s="12">
        <v>0.38200000000000001</v>
      </c>
      <c r="G288" s="13">
        <v>2380.6999999999998</v>
      </c>
      <c r="H288" s="14">
        <v>0.40200000000000002</v>
      </c>
      <c r="I288" s="15">
        <v>12479.5</v>
      </c>
      <c r="J288" s="9">
        <f t="shared" si="36"/>
        <v>8696.2999999999993</v>
      </c>
      <c r="K288" s="16">
        <v>27315.8</v>
      </c>
      <c r="L288" s="31">
        <f t="shared" si="37"/>
        <v>8015.1953690303899</v>
      </c>
      <c r="M288" s="28">
        <f t="shared" si="38"/>
        <v>1698.0741797432236</v>
      </c>
      <c r="N288" s="27">
        <f t="shared" si="39"/>
        <v>6317.1211892871661</v>
      </c>
      <c r="O288">
        <f t="shared" si="40"/>
        <v>349</v>
      </c>
      <c r="P288">
        <f t="shared" si="41"/>
        <v>1090</v>
      </c>
      <c r="Q288" s="41">
        <f t="shared" si="42"/>
        <v>49.05</v>
      </c>
      <c r="R288" s="27">
        <f t="shared" si="43"/>
        <v>11684.599156118144</v>
      </c>
      <c r="S288" s="42">
        <f t="shared" si="44"/>
        <v>9810</v>
      </c>
    </row>
    <row r="289" spans="1:19" x14ac:dyDescent="0.2">
      <c r="A289" s="1" t="s">
        <v>583</v>
      </c>
      <c r="B289" s="2" t="s">
        <v>584</v>
      </c>
      <c r="C289" s="3">
        <v>13688</v>
      </c>
      <c r="D289" s="4">
        <v>-14</v>
      </c>
      <c r="E289" s="11">
        <v>11009.5</v>
      </c>
      <c r="F289" s="12">
        <v>-6.0000000000000001E-3</v>
      </c>
      <c r="G289" s="13">
        <v>848.7</v>
      </c>
      <c r="H289" s="14">
        <v>1.0620000000000001</v>
      </c>
      <c r="I289" s="15">
        <v>48275.1</v>
      </c>
      <c r="J289" s="9">
        <f t="shared" si="36"/>
        <v>10160.799999999999</v>
      </c>
      <c r="K289" s="16">
        <v>18214.599999999999</v>
      </c>
      <c r="L289" s="31">
        <f t="shared" si="37"/>
        <v>11075.955734406438</v>
      </c>
      <c r="M289" s="28">
        <f t="shared" si="38"/>
        <v>411.59068865179432</v>
      </c>
      <c r="N289" s="27">
        <f t="shared" si="39"/>
        <v>10664.365045754643</v>
      </c>
      <c r="O289">
        <f t="shared" si="40"/>
        <v>267</v>
      </c>
      <c r="P289">
        <f t="shared" si="41"/>
        <v>1368.8000000000002</v>
      </c>
      <c r="Q289" s="41">
        <f t="shared" si="42"/>
        <v>61.596000000000011</v>
      </c>
      <c r="R289" s="27">
        <f t="shared" si="43"/>
        <v>11613.396624472574</v>
      </c>
      <c r="S289" s="42">
        <f t="shared" si="44"/>
        <v>12319.2</v>
      </c>
    </row>
    <row r="290" spans="1:19" x14ac:dyDescent="0.2">
      <c r="A290" s="1" t="s">
        <v>585</v>
      </c>
      <c r="B290" s="2" t="s">
        <v>586</v>
      </c>
      <c r="C290" s="3">
        <v>19500</v>
      </c>
      <c r="D290" s="4">
        <v>41</v>
      </c>
      <c r="E290" s="11">
        <v>10989</v>
      </c>
      <c r="F290" s="12">
        <v>0.22600000000000001</v>
      </c>
      <c r="G290" s="13">
        <v>3507</v>
      </c>
      <c r="H290" s="14">
        <v>0.49</v>
      </c>
      <c r="I290" s="15">
        <v>296482</v>
      </c>
      <c r="J290" s="9">
        <f t="shared" si="36"/>
        <v>7482</v>
      </c>
      <c r="K290" s="16">
        <v>57051.3</v>
      </c>
      <c r="L290" s="31">
        <f t="shared" si="37"/>
        <v>8963.2952691680257</v>
      </c>
      <c r="M290" s="28">
        <f t="shared" si="38"/>
        <v>2353.6912751677851</v>
      </c>
      <c r="N290" s="27">
        <f t="shared" si="39"/>
        <v>6609.6039940002411</v>
      </c>
      <c r="O290">
        <f t="shared" si="40"/>
        <v>325</v>
      </c>
      <c r="P290">
        <f t="shared" si="41"/>
        <v>1950</v>
      </c>
      <c r="Q290" s="41">
        <f t="shared" si="42"/>
        <v>87.75</v>
      </c>
      <c r="R290" s="27">
        <f t="shared" si="43"/>
        <v>11591.772151898735</v>
      </c>
      <c r="S290" s="42">
        <f t="shared" si="44"/>
        <v>17550</v>
      </c>
    </row>
    <row r="291" spans="1:19" x14ac:dyDescent="0.2">
      <c r="A291" s="1" t="s">
        <v>587</v>
      </c>
      <c r="B291" s="2" t="s">
        <v>588</v>
      </c>
      <c r="C291" s="3">
        <v>31000</v>
      </c>
      <c r="D291" s="4">
        <v>-14</v>
      </c>
      <c r="E291" s="11">
        <v>10841</v>
      </c>
      <c r="F291" s="12">
        <v>-1.4999999999999999E-2</v>
      </c>
      <c r="G291" s="13">
        <v>1005</v>
      </c>
      <c r="H291" s="14">
        <v>0.48399999999999999</v>
      </c>
      <c r="I291" s="15">
        <v>13518</v>
      </c>
      <c r="J291" s="9">
        <f t="shared" si="36"/>
        <v>9836</v>
      </c>
      <c r="K291" s="16">
        <v>16368.2</v>
      </c>
      <c r="L291" s="31">
        <f t="shared" si="37"/>
        <v>11006.091370558375</v>
      </c>
      <c r="M291" s="28">
        <f t="shared" si="38"/>
        <v>677.22371967654988</v>
      </c>
      <c r="N291" s="27">
        <f t="shared" si="39"/>
        <v>10328.867650881826</v>
      </c>
      <c r="O291">
        <f t="shared" si="40"/>
        <v>268</v>
      </c>
      <c r="P291">
        <f t="shared" si="41"/>
        <v>3100</v>
      </c>
      <c r="Q291" s="41">
        <f t="shared" si="42"/>
        <v>139.5</v>
      </c>
      <c r="R291" s="27">
        <f t="shared" si="43"/>
        <v>11435.65400843882</v>
      </c>
      <c r="S291" s="42">
        <f t="shared" si="44"/>
        <v>27900</v>
      </c>
    </row>
    <row r="292" spans="1:19" x14ac:dyDescent="0.2">
      <c r="A292" s="1" t="s">
        <v>589</v>
      </c>
      <c r="B292" s="2" t="s">
        <v>590</v>
      </c>
      <c r="C292" s="3">
        <v>4862</v>
      </c>
      <c r="D292" s="4">
        <v>-22</v>
      </c>
      <c r="E292" s="11">
        <v>10797</v>
      </c>
      <c r="F292" s="12">
        <v>-4.2000000000000003E-2</v>
      </c>
      <c r="G292" s="13">
        <v>268</v>
      </c>
      <c r="H292" s="14" t="s">
        <v>1014</v>
      </c>
      <c r="I292" s="15">
        <v>10628</v>
      </c>
      <c r="J292" s="9">
        <f t="shared" si="36"/>
        <v>10529</v>
      </c>
      <c r="K292" s="16">
        <v>11850.9</v>
      </c>
      <c r="L292" s="31">
        <f t="shared" si="37"/>
        <v>11270.354906054281</v>
      </c>
      <c r="M292" s="28" t="e">
        <f t="shared" si="38"/>
        <v>#VALUE!</v>
      </c>
      <c r="N292" s="27" t="e">
        <f t="shared" si="39"/>
        <v>#VALUE!</v>
      </c>
      <c r="O292">
        <f t="shared" si="40"/>
        <v>263</v>
      </c>
      <c r="P292">
        <f t="shared" si="41"/>
        <v>486.20000000000005</v>
      </c>
      <c r="Q292" s="41">
        <f t="shared" si="42"/>
        <v>21.879000000000005</v>
      </c>
      <c r="R292" s="27">
        <f t="shared" si="43"/>
        <v>11389.240506329115</v>
      </c>
      <c r="S292" s="42">
        <f t="shared" si="44"/>
        <v>4375.8</v>
      </c>
    </row>
    <row r="293" spans="1:19" x14ac:dyDescent="0.2">
      <c r="A293" s="1" t="s">
        <v>591</v>
      </c>
      <c r="B293" s="2" t="s">
        <v>592</v>
      </c>
      <c r="C293" s="3">
        <v>16000</v>
      </c>
      <c r="D293" s="4">
        <v>-2</v>
      </c>
      <c r="E293" s="11">
        <v>10787.8</v>
      </c>
      <c r="F293" s="12">
        <v>4.4000000000000004E-2</v>
      </c>
      <c r="G293" s="13">
        <v>60.2</v>
      </c>
      <c r="H293" s="14" t="s">
        <v>1014</v>
      </c>
      <c r="I293" s="15">
        <v>8496.9</v>
      </c>
      <c r="J293" s="9">
        <f t="shared" si="36"/>
        <v>10727.599999999999</v>
      </c>
      <c r="K293" s="16">
        <v>13400.5</v>
      </c>
      <c r="L293" s="31">
        <f t="shared" si="37"/>
        <v>10333.141762452105</v>
      </c>
      <c r="M293" s="28" t="e">
        <f t="shared" si="38"/>
        <v>#VALUE!</v>
      </c>
      <c r="N293" s="27" t="e">
        <f t="shared" si="39"/>
        <v>#VALUE!</v>
      </c>
      <c r="O293">
        <f t="shared" si="40"/>
        <v>283</v>
      </c>
      <c r="P293">
        <f t="shared" si="41"/>
        <v>1600</v>
      </c>
      <c r="Q293" s="41">
        <f t="shared" si="42"/>
        <v>72</v>
      </c>
      <c r="R293" s="27">
        <f t="shared" si="43"/>
        <v>11379.535864978903</v>
      </c>
      <c r="S293" s="42">
        <f t="shared" si="44"/>
        <v>14400</v>
      </c>
    </row>
    <row r="294" spans="1:19" x14ac:dyDescent="0.2">
      <c r="A294" s="1" t="s">
        <v>593</v>
      </c>
      <c r="B294" s="2" t="s">
        <v>594</v>
      </c>
      <c r="C294" s="3">
        <v>75650</v>
      </c>
      <c r="D294" s="4">
        <v>-25</v>
      </c>
      <c r="E294" s="11">
        <v>10772.3</v>
      </c>
      <c r="F294" s="12">
        <v>-4.4999999999999998E-2</v>
      </c>
      <c r="G294" s="13">
        <v>779.7</v>
      </c>
      <c r="H294" s="14">
        <v>3.5999999999999997E-2</v>
      </c>
      <c r="I294" s="15">
        <v>11265.5</v>
      </c>
      <c r="J294" s="9">
        <f t="shared" si="36"/>
        <v>9992.5999999999985</v>
      </c>
      <c r="K294" s="16">
        <v>12144.3</v>
      </c>
      <c r="L294" s="31">
        <f t="shared" si="37"/>
        <v>11279.895287958116</v>
      </c>
      <c r="M294" s="28">
        <f t="shared" si="38"/>
        <v>752.60617760617765</v>
      </c>
      <c r="N294" s="27">
        <f t="shared" si="39"/>
        <v>10527.289110351938</v>
      </c>
      <c r="O294">
        <f t="shared" si="40"/>
        <v>262</v>
      </c>
      <c r="P294">
        <f t="shared" si="41"/>
        <v>7565</v>
      </c>
      <c r="Q294" s="41">
        <f t="shared" si="42"/>
        <v>340.42500000000001</v>
      </c>
      <c r="R294" s="27">
        <f t="shared" si="43"/>
        <v>11363.185654008439</v>
      </c>
      <c r="S294" s="42">
        <f t="shared" si="44"/>
        <v>68085</v>
      </c>
    </row>
    <row r="295" spans="1:19" x14ac:dyDescent="0.2">
      <c r="A295" s="1" t="s">
        <v>595</v>
      </c>
      <c r="B295" s="2" t="s">
        <v>596</v>
      </c>
      <c r="C295" s="3">
        <v>17750</v>
      </c>
      <c r="D295" s="4">
        <v>-19</v>
      </c>
      <c r="E295" s="11">
        <v>10769.6</v>
      </c>
      <c r="F295" s="12">
        <v>-2.1000000000000001E-2</v>
      </c>
      <c r="G295" s="13">
        <v>1116.5</v>
      </c>
      <c r="H295" s="14">
        <v>-0.28699999999999998</v>
      </c>
      <c r="I295" s="15">
        <v>30109.8</v>
      </c>
      <c r="J295" s="9">
        <f t="shared" si="36"/>
        <v>9653.1</v>
      </c>
      <c r="K295" s="16">
        <v>12958</v>
      </c>
      <c r="L295" s="31">
        <f t="shared" si="37"/>
        <v>11000.612870275792</v>
      </c>
      <c r="M295" s="28">
        <f t="shared" si="38"/>
        <v>1565.9186535764375</v>
      </c>
      <c r="N295" s="27">
        <f t="shared" si="39"/>
        <v>9434.694216699354</v>
      </c>
      <c r="O295">
        <f t="shared" si="40"/>
        <v>269</v>
      </c>
      <c r="P295">
        <f t="shared" si="41"/>
        <v>1775</v>
      </c>
      <c r="Q295" s="41">
        <f t="shared" si="42"/>
        <v>79.875</v>
      </c>
      <c r="R295" s="27">
        <f t="shared" si="43"/>
        <v>11360.337552742618</v>
      </c>
      <c r="S295" s="42">
        <f t="shared" si="44"/>
        <v>15975</v>
      </c>
    </row>
    <row r="296" spans="1:19" x14ac:dyDescent="0.2">
      <c r="A296" s="1" t="s">
        <v>597</v>
      </c>
      <c r="B296" s="2" t="s">
        <v>598</v>
      </c>
      <c r="C296" s="3">
        <v>14000</v>
      </c>
      <c r="D296" s="4">
        <v>14</v>
      </c>
      <c r="E296" s="11">
        <v>10746</v>
      </c>
      <c r="F296" s="12">
        <v>0.12300000000000001</v>
      </c>
      <c r="G296" s="13">
        <v>2530</v>
      </c>
      <c r="H296" s="14" t="s">
        <v>1014</v>
      </c>
      <c r="I296" s="15">
        <v>22819</v>
      </c>
      <c r="J296" s="9">
        <f t="shared" si="36"/>
        <v>8216</v>
      </c>
      <c r="K296" s="16">
        <v>33978.699999999997</v>
      </c>
      <c r="L296" s="31">
        <f t="shared" si="37"/>
        <v>9569.0115761353518</v>
      </c>
      <c r="M296" s="28" t="e">
        <f t="shared" si="38"/>
        <v>#VALUE!</v>
      </c>
      <c r="N296" s="27" t="e">
        <f t="shared" si="39"/>
        <v>#VALUE!</v>
      </c>
      <c r="O296">
        <f t="shared" si="40"/>
        <v>302</v>
      </c>
      <c r="P296">
        <f t="shared" si="41"/>
        <v>1400</v>
      </c>
      <c r="Q296" s="41">
        <f t="shared" si="42"/>
        <v>63</v>
      </c>
      <c r="R296" s="27">
        <f t="shared" si="43"/>
        <v>11335.443037974685</v>
      </c>
      <c r="S296" s="42">
        <f t="shared" si="44"/>
        <v>12600</v>
      </c>
    </row>
    <row r="297" spans="1:19" x14ac:dyDescent="0.2">
      <c r="A297" s="1" t="s">
        <v>599</v>
      </c>
      <c r="B297" s="2" t="s">
        <v>600</v>
      </c>
      <c r="C297" s="3">
        <v>9000</v>
      </c>
      <c r="D297" s="4">
        <v>-82</v>
      </c>
      <c r="E297" s="11">
        <v>10736</v>
      </c>
      <c r="F297" s="12">
        <v>-0.22500000000000001</v>
      </c>
      <c r="G297" s="13">
        <v>1203</v>
      </c>
      <c r="H297" s="14" t="s">
        <v>1014</v>
      </c>
      <c r="I297" s="15">
        <v>32521</v>
      </c>
      <c r="J297" s="9">
        <f t="shared" si="36"/>
        <v>9533</v>
      </c>
      <c r="K297" s="16">
        <v>11975.4</v>
      </c>
      <c r="L297" s="31">
        <f t="shared" si="37"/>
        <v>13852.903225806451</v>
      </c>
      <c r="M297" s="28" t="e">
        <f t="shared" si="38"/>
        <v>#VALUE!</v>
      </c>
      <c r="N297" s="27" t="e">
        <f t="shared" si="39"/>
        <v>#VALUE!</v>
      </c>
      <c r="O297">
        <f t="shared" si="40"/>
        <v>208</v>
      </c>
      <c r="P297">
        <f t="shared" si="41"/>
        <v>900</v>
      </c>
      <c r="Q297" s="41">
        <f t="shared" si="42"/>
        <v>40.5</v>
      </c>
      <c r="R297" s="27">
        <f t="shared" si="43"/>
        <v>11324.894514767933</v>
      </c>
      <c r="S297" s="42">
        <f t="shared" si="44"/>
        <v>8100</v>
      </c>
    </row>
    <row r="298" spans="1:19" x14ac:dyDescent="0.2">
      <c r="A298" s="1" t="s">
        <v>601</v>
      </c>
      <c r="B298" s="2" t="s">
        <v>602</v>
      </c>
      <c r="C298" s="3">
        <v>2880</v>
      </c>
      <c r="D298" s="4">
        <v>-84</v>
      </c>
      <c r="E298" s="11">
        <v>10734</v>
      </c>
      <c r="F298" s="12">
        <v>-0.23</v>
      </c>
      <c r="G298" s="13">
        <v>3064</v>
      </c>
      <c r="H298" s="14">
        <v>2.4119999999999999</v>
      </c>
      <c r="I298" s="15">
        <v>19566</v>
      </c>
      <c r="J298" s="9">
        <f t="shared" si="36"/>
        <v>7670</v>
      </c>
      <c r="K298" s="16">
        <v>13832.7</v>
      </c>
      <c r="L298" s="31">
        <f t="shared" si="37"/>
        <v>13940.25974025974</v>
      </c>
      <c r="M298" s="28">
        <f t="shared" si="38"/>
        <v>898.0070339976553</v>
      </c>
      <c r="N298" s="27">
        <f t="shared" si="39"/>
        <v>13042.252706262085</v>
      </c>
      <c r="O298">
        <f t="shared" si="40"/>
        <v>207</v>
      </c>
      <c r="P298">
        <f t="shared" si="41"/>
        <v>288</v>
      </c>
      <c r="Q298" s="41">
        <f t="shared" si="42"/>
        <v>12.96</v>
      </c>
      <c r="R298" s="27">
        <f t="shared" si="43"/>
        <v>11322.784810126583</v>
      </c>
      <c r="S298" s="42">
        <f t="shared" si="44"/>
        <v>2592</v>
      </c>
    </row>
    <row r="299" spans="1:19" x14ac:dyDescent="0.2">
      <c r="A299" s="1" t="s">
        <v>603</v>
      </c>
      <c r="B299" s="2" t="s">
        <v>604</v>
      </c>
      <c r="C299" s="3">
        <v>3776</v>
      </c>
      <c r="D299" s="4">
        <v>15</v>
      </c>
      <c r="E299" s="11">
        <v>10699</v>
      </c>
      <c r="F299" s="12">
        <v>0.125</v>
      </c>
      <c r="G299" s="13">
        <v>913</v>
      </c>
      <c r="H299" s="14">
        <v>-0.33100000000000002</v>
      </c>
      <c r="I299" s="15">
        <v>157699</v>
      </c>
      <c r="J299" s="9">
        <f t="shared" si="36"/>
        <v>9786</v>
      </c>
      <c r="K299" s="16" t="s">
        <v>1014</v>
      </c>
      <c r="L299" s="31">
        <f t="shared" si="37"/>
        <v>9510.2222222222226</v>
      </c>
      <c r="M299" s="28">
        <f t="shared" si="38"/>
        <v>1364.7234678624811</v>
      </c>
      <c r="N299" s="27">
        <f t="shared" si="39"/>
        <v>8145.4987543597417</v>
      </c>
      <c r="O299">
        <f t="shared" si="40"/>
        <v>306</v>
      </c>
      <c r="P299">
        <f t="shared" si="41"/>
        <v>377.6</v>
      </c>
      <c r="Q299" s="41">
        <f t="shared" si="42"/>
        <v>16.992000000000001</v>
      </c>
      <c r="R299" s="27">
        <f t="shared" si="43"/>
        <v>11285.864978902955</v>
      </c>
      <c r="S299" s="42">
        <f t="shared" si="44"/>
        <v>3398.4</v>
      </c>
    </row>
    <row r="300" spans="1:19" x14ac:dyDescent="0.2">
      <c r="A300" s="1" t="s">
        <v>605</v>
      </c>
      <c r="B300" s="2" t="s">
        <v>606</v>
      </c>
      <c r="C300" s="3">
        <v>7977</v>
      </c>
      <c r="D300" s="4">
        <v>9</v>
      </c>
      <c r="E300" s="11">
        <v>10589</v>
      </c>
      <c r="F300" s="12">
        <v>0.10099999999999999</v>
      </c>
      <c r="G300" s="13">
        <v>368</v>
      </c>
      <c r="H300" s="14">
        <v>-0.79500000000000004</v>
      </c>
      <c r="I300" s="15">
        <v>27009</v>
      </c>
      <c r="J300" s="9">
        <f t="shared" si="36"/>
        <v>10221</v>
      </c>
      <c r="K300" s="16">
        <v>15394.2</v>
      </c>
      <c r="L300" s="31">
        <f t="shared" si="37"/>
        <v>9617.6203451407819</v>
      </c>
      <c r="M300" s="28">
        <f t="shared" si="38"/>
        <v>1795.1219512195125</v>
      </c>
      <c r="N300" s="27">
        <f t="shared" si="39"/>
        <v>7822.4983939212689</v>
      </c>
      <c r="O300">
        <f t="shared" si="40"/>
        <v>301</v>
      </c>
      <c r="P300">
        <f t="shared" si="41"/>
        <v>797.7</v>
      </c>
      <c r="Q300" s="41">
        <f t="shared" si="42"/>
        <v>35.896500000000003</v>
      </c>
      <c r="R300" s="27">
        <f t="shared" si="43"/>
        <v>11169.831223628693</v>
      </c>
      <c r="S300" s="42">
        <f t="shared" si="44"/>
        <v>7179.3</v>
      </c>
    </row>
    <row r="301" spans="1:19" x14ac:dyDescent="0.2">
      <c r="A301" s="1" t="s">
        <v>607</v>
      </c>
      <c r="B301" s="2" t="s">
        <v>608</v>
      </c>
      <c r="C301" s="3">
        <v>9000</v>
      </c>
      <c r="D301" s="4">
        <v>109</v>
      </c>
      <c r="E301" s="11">
        <v>10553</v>
      </c>
      <c r="F301" s="12">
        <v>0.53500000000000003</v>
      </c>
      <c r="G301" s="13">
        <v>594</v>
      </c>
      <c r="H301" s="14" t="s">
        <v>1014</v>
      </c>
      <c r="I301" s="15">
        <v>32550</v>
      </c>
      <c r="J301" s="9">
        <f t="shared" si="36"/>
        <v>9959</v>
      </c>
      <c r="K301" s="16">
        <v>13632.8</v>
      </c>
      <c r="L301" s="31">
        <f t="shared" si="37"/>
        <v>6874.9185667752436</v>
      </c>
      <c r="M301" s="28" t="e">
        <f t="shared" si="38"/>
        <v>#VALUE!</v>
      </c>
      <c r="N301" s="27" t="e">
        <f t="shared" si="39"/>
        <v>#VALUE!</v>
      </c>
      <c r="O301">
        <f t="shared" si="40"/>
        <v>403</v>
      </c>
      <c r="P301">
        <f t="shared" si="41"/>
        <v>900</v>
      </c>
      <c r="Q301" s="41">
        <f t="shared" si="42"/>
        <v>40.5</v>
      </c>
      <c r="R301" s="27">
        <f t="shared" si="43"/>
        <v>11131.856540084389</v>
      </c>
      <c r="S301" s="42">
        <f t="shared" si="44"/>
        <v>8100</v>
      </c>
    </row>
    <row r="302" spans="1:19" x14ac:dyDescent="0.2">
      <c r="A302" s="1" t="s">
        <v>609</v>
      </c>
      <c r="B302" s="2" t="s">
        <v>610</v>
      </c>
      <c r="C302" s="3">
        <v>30000</v>
      </c>
      <c r="D302" s="4" t="s">
        <v>1014</v>
      </c>
      <c r="E302" s="11">
        <v>10529.6</v>
      </c>
      <c r="F302" s="12">
        <v>7.4999999999999997E-2</v>
      </c>
      <c r="G302" s="13">
        <v>930.7</v>
      </c>
      <c r="H302" s="14">
        <v>1.1160000000000001</v>
      </c>
      <c r="I302" s="15">
        <v>10095.299999999999</v>
      </c>
      <c r="J302" s="9">
        <f t="shared" si="36"/>
        <v>9598.9</v>
      </c>
      <c r="K302" s="16">
        <v>7974.3</v>
      </c>
      <c r="L302" s="31">
        <f t="shared" si="37"/>
        <v>9794.9767441860477</v>
      </c>
      <c r="M302" s="28">
        <f t="shared" si="38"/>
        <v>439.83931947069942</v>
      </c>
      <c r="N302" s="27">
        <f t="shared" si="39"/>
        <v>9355.137424715349</v>
      </c>
      <c r="O302">
        <f t="shared" si="40"/>
        <v>294</v>
      </c>
      <c r="P302">
        <f t="shared" si="41"/>
        <v>3000</v>
      </c>
      <c r="Q302" s="41">
        <f t="shared" si="42"/>
        <v>135</v>
      </c>
      <c r="R302" s="27">
        <f t="shared" si="43"/>
        <v>11107.172995780591</v>
      </c>
      <c r="S302" s="42">
        <f t="shared" si="44"/>
        <v>27000</v>
      </c>
    </row>
    <row r="303" spans="1:19" x14ac:dyDescent="0.2">
      <c r="A303" s="1" t="s">
        <v>611</v>
      </c>
      <c r="B303" s="2" t="s">
        <v>612</v>
      </c>
      <c r="C303" s="3">
        <v>2460</v>
      </c>
      <c r="D303" s="4">
        <v>32</v>
      </c>
      <c r="E303" s="11">
        <v>10484</v>
      </c>
      <c r="F303" s="12">
        <v>0.18899999999999997</v>
      </c>
      <c r="G303" s="13">
        <v>1.6</v>
      </c>
      <c r="H303" s="14">
        <v>-0.97</v>
      </c>
      <c r="I303" s="15">
        <v>16938.2</v>
      </c>
      <c r="J303" s="9">
        <f t="shared" si="36"/>
        <v>10482.4</v>
      </c>
      <c r="K303" s="16">
        <v>9645.6</v>
      </c>
      <c r="L303" s="31">
        <f t="shared" si="37"/>
        <v>8817.493692178301</v>
      </c>
      <c r="M303" s="28">
        <f t="shared" si="38"/>
        <v>53.333333333333286</v>
      </c>
      <c r="N303" s="27">
        <f t="shared" si="39"/>
        <v>8764.160358844967</v>
      </c>
      <c r="O303">
        <f t="shared" si="40"/>
        <v>329</v>
      </c>
      <c r="P303">
        <f t="shared" si="41"/>
        <v>246</v>
      </c>
      <c r="Q303" s="41">
        <f t="shared" si="42"/>
        <v>11.07</v>
      </c>
      <c r="R303" s="27">
        <f t="shared" si="43"/>
        <v>11059.071729957806</v>
      </c>
      <c r="S303" s="42">
        <f t="shared" si="44"/>
        <v>2214</v>
      </c>
    </row>
    <row r="304" spans="1:19" x14ac:dyDescent="0.2">
      <c r="A304" s="1" t="s">
        <v>613</v>
      </c>
      <c r="B304" s="2" t="s">
        <v>614</v>
      </c>
      <c r="C304" s="3">
        <v>8200</v>
      </c>
      <c r="D304" s="4">
        <v>-4</v>
      </c>
      <c r="E304" s="11">
        <v>10466</v>
      </c>
      <c r="F304" s="12">
        <v>6.0999999999999999E-2</v>
      </c>
      <c r="G304" s="13">
        <v>1263</v>
      </c>
      <c r="H304" s="14">
        <v>0.36</v>
      </c>
      <c r="I304" s="15">
        <v>178869</v>
      </c>
      <c r="J304" s="9">
        <f t="shared" si="36"/>
        <v>9203</v>
      </c>
      <c r="K304" s="16">
        <v>11025.3</v>
      </c>
      <c r="L304" s="31">
        <f t="shared" si="37"/>
        <v>9864.2789820923663</v>
      </c>
      <c r="M304" s="28">
        <f t="shared" si="38"/>
        <v>928.67647058823536</v>
      </c>
      <c r="N304" s="27">
        <f t="shared" si="39"/>
        <v>8935.6025115041302</v>
      </c>
      <c r="O304">
        <f t="shared" si="40"/>
        <v>291</v>
      </c>
      <c r="P304">
        <f t="shared" si="41"/>
        <v>820</v>
      </c>
      <c r="Q304" s="41">
        <f t="shared" si="42"/>
        <v>36.9</v>
      </c>
      <c r="R304" s="27">
        <f t="shared" si="43"/>
        <v>11040.084388185654</v>
      </c>
      <c r="S304" s="42">
        <f t="shared" si="44"/>
        <v>7380</v>
      </c>
    </row>
    <row r="305" spans="1:19" x14ac:dyDescent="0.2">
      <c r="A305" s="1" t="s">
        <v>615</v>
      </c>
      <c r="B305" s="2" t="s">
        <v>616</v>
      </c>
      <c r="C305" s="3">
        <v>22899</v>
      </c>
      <c r="D305" s="4">
        <v>-1</v>
      </c>
      <c r="E305" s="11">
        <v>10431</v>
      </c>
      <c r="F305" s="12">
        <v>7.0999999999999994E-2</v>
      </c>
      <c r="G305" s="13">
        <v>2775</v>
      </c>
      <c r="H305" s="14">
        <v>0.221</v>
      </c>
      <c r="I305" s="15">
        <v>215543</v>
      </c>
      <c r="J305" s="9">
        <f t="shared" si="36"/>
        <v>7656</v>
      </c>
      <c r="K305" s="16">
        <v>26262.9</v>
      </c>
      <c r="L305" s="31">
        <f t="shared" si="37"/>
        <v>9739.495798319329</v>
      </c>
      <c r="M305" s="28">
        <f t="shared" si="38"/>
        <v>2272.7272727272725</v>
      </c>
      <c r="N305" s="27">
        <f t="shared" si="39"/>
        <v>7466.7685255920569</v>
      </c>
      <c r="O305">
        <f t="shared" si="40"/>
        <v>297</v>
      </c>
      <c r="P305">
        <f t="shared" si="41"/>
        <v>2289.9</v>
      </c>
      <c r="Q305" s="41">
        <f t="shared" si="42"/>
        <v>103.0455</v>
      </c>
      <c r="R305" s="27">
        <f t="shared" si="43"/>
        <v>11003.164556962025</v>
      </c>
      <c r="S305" s="42">
        <f t="shared" si="44"/>
        <v>20609.099999999999</v>
      </c>
    </row>
    <row r="306" spans="1:19" x14ac:dyDescent="0.2">
      <c r="A306" s="1" t="s">
        <v>617</v>
      </c>
      <c r="B306" s="2" t="s">
        <v>618</v>
      </c>
      <c r="C306" s="3">
        <v>58000</v>
      </c>
      <c r="D306" s="4">
        <v>-1</v>
      </c>
      <c r="E306" s="11">
        <v>10412</v>
      </c>
      <c r="F306" s="12">
        <v>6.9000000000000006E-2</v>
      </c>
      <c r="G306" s="13">
        <v>259</v>
      </c>
      <c r="H306" s="14">
        <v>-0.80200000000000005</v>
      </c>
      <c r="I306" s="15">
        <v>22549</v>
      </c>
      <c r="J306" s="9">
        <f t="shared" si="36"/>
        <v>10153</v>
      </c>
      <c r="K306" s="16">
        <v>28280.9</v>
      </c>
      <c r="L306" s="31">
        <f t="shared" si="37"/>
        <v>9739.9438727782981</v>
      </c>
      <c r="M306" s="28">
        <f t="shared" si="38"/>
        <v>1308.0808080808083</v>
      </c>
      <c r="N306" s="27">
        <f t="shared" si="39"/>
        <v>8431.8630646974889</v>
      </c>
      <c r="O306">
        <f t="shared" si="40"/>
        <v>296</v>
      </c>
      <c r="P306">
        <f t="shared" si="41"/>
        <v>5800</v>
      </c>
      <c r="Q306" s="41">
        <f t="shared" si="42"/>
        <v>261</v>
      </c>
      <c r="R306" s="27">
        <f t="shared" si="43"/>
        <v>10983.122362869199</v>
      </c>
      <c r="S306" s="42">
        <f t="shared" si="44"/>
        <v>52200</v>
      </c>
    </row>
    <row r="307" spans="1:19" x14ac:dyDescent="0.2">
      <c r="A307" s="1" t="s">
        <v>619</v>
      </c>
      <c r="B307" s="2" t="s">
        <v>620</v>
      </c>
      <c r="C307" s="3">
        <v>11975</v>
      </c>
      <c r="D307" s="4">
        <v>5</v>
      </c>
      <c r="E307" s="11">
        <v>10336.200000000001</v>
      </c>
      <c r="F307" s="12">
        <v>8.3000000000000004E-2</v>
      </c>
      <c r="G307" s="13">
        <v>295.3</v>
      </c>
      <c r="H307" s="14">
        <v>0.89700000000000002</v>
      </c>
      <c r="I307" s="15">
        <v>27502.5</v>
      </c>
      <c r="J307" s="9">
        <f t="shared" si="36"/>
        <v>10040.900000000001</v>
      </c>
      <c r="K307" s="16" t="s">
        <v>1014</v>
      </c>
      <c r="L307" s="31">
        <f t="shared" si="37"/>
        <v>9544.0443213296403</v>
      </c>
      <c r="M307" s="28">
        <f t="shared" si="38"/>
        <v>155.66684238270955</v>
      </c>
      <c r="N307" s="27">
        <f t="shared" si="39"/>
        <v>9388.3774789469317</v>
      </c>
      <c r="O307">
        <f t="shared" si="40"/>
        <v>304</v>
      </c>
      <c r="P307">
        <f t="shared" si="41"/>
        <v>1197.5</v>
      </c>
      <c r="Q307" s="41">
        <f t="shared" si="42"/>
        <v>53.887500000000003</v>
      </c>
      <c r="R307" s="27">
        <f t="shared" si="43"/>
        <v>10903.164556962027</v>
      </c>
      <c r="S307" s="42">
        <f t="shared" si="44"/>
        <v>10777.5</v>
      </c>
    </row>
    <row r="308" spans="1:19" x14ac:dyDescent="0.2">
      <c r="A308" s="1" t="s">
        <v>621</v>
      </c>
      <c r="B308" s="2" t="s">
        <v>622</v>
      </c>
      <c r="C308" s="3">
        <v>3717</v>
      </c>
      <c r="D308" s="4">
        <v>77</v>
      </c>
      <c r="E308" s="11">
        <v>10265.6</v>
      </c>
      <c r="F308" s="12">
        <v>0.39700000000000002</v>
      </c>
      <c r="G308" s="13">
        <v>340.1</v>
      </c>
      <c r="H308" s="14">
        <v>0.17799999999999999</v>
      </c>
      <c r="I308" s="15">
        <v>5760.6</v>
      </c>
      <c r="J308" s="9">
        <f t="shared" si="36"/>
        <v>9925.5</v>
      </c>
      <c r="K308" s="16">
        <v>2821.7</v>
      </c>
      <c r="L308" s="31">
        <f t="shared" si="37"/>
        <v>7348.3178239083754</v>
      </c>
      <c r="M308" s="28">
        <f t="shared" si="38"/>
        <v>288.70967741935488</v>
      </c>
      <c r="N308" s="27">
        <f t="shared" si="39"/>
        <v>7059.6081464890203</v>
      </c>
      <c r="O308">
        <f t="shared" si="40"/>
        <v>380</v>
      </c>
      <c r="P308">
        <f t="shared" si="41"/>
        <v>371.70000000000005</v>
      </c>
      <c r="Q308" s="41">
        <f t="shared" si="42"/>
        <v>16.726500000000005</v>
      </c>
      <c r="R308" s="27">
        <f t="shared" si="43"/>
        <v>10828.691983122364</v>
      </c>
      <c r="S308" s="42">
        <f t="shared" si="44"/>
        <v>3345.3</v>
      </c>
    </row>
    <row r="309" spans="1:19" x14ac:dyDescent="0.2">
      <c r="A309" s="1" t="s">
        <v>623</v>
      </c>
      <c r="B309" s="2" t="s">
        <v>624</v>
      </c>
      <c r="C309" s="3">
        <v>13100</v>
      </c>
      <c r="D309" s="4">
        <v>34</v>
      </c>
      <c r="E309" s="11">
        <v>10250</v>
      </c>
      <c r="F309" s="12">
        <v>0.19600000000000001</v>
      </c>
      <c r="G309" s="13">
        <v>340</v>
      </c>
      <c r="H309" s="14">
        <v>10.333</v>
      </c>
      <c r="I309" s="15">
        <v>7230</v>
      </c>
      <c r="J309" s="9">
        <f t="shared" si="36"/>
        <v>9910</v>
      </c>
      <c r="K309" s="16">
        <v>3199.8</v>
      </c>
      <c r="L309" s="31">
        <f t="shared" si="37"/>
        <v>8570.2341137123749</v>
      </c>
      <c r="M309" s="28">
        <f t="shared" si="38"/>
        <v>30.000882378893497</v>
      </c>
      <c r="N309" s="27">
        <f t="shared" si="39"/>
        <v>8540.2332313334809</v>
      </c>
      <c r="O309">
        <f t="shared" si="40"/>
        <v>337</v>
      </c>
      <c r="P309">
        <f t="shared" si="41"/>
        <v>1310</v>
      </c>
      <c r="Q309" s="41">
        <f t="shared" si="42"/>
        <v>58.95</v>
      </c>
      <c r="R309" s="27">
        <f t="shared" si="43"/>
        <v>10812.236286919831</v>
      </c>
      <c r="S309" s="42">
        <f t="shared" si="44"/>
        <v>11790</v>
      </c>
    </row>
    <row r="310" spans="1:19" x14ac:dyDescent="0.2">
      <c r="A310" s="1" t="s">
        <v>625</v>
      </c>
      <c r="B310" s="2" t="s">
        <v>626</v>
      </c>
      <c r="C310" s="3">
        <v>2350</v>
      </c>
      <c r="D310" s="4">
        <v>5</v>
      </c>
      <c r="E310" s="11">
        <v>10231</v>
      </c>
      <c r="F310" s="12">
        <v>7.6999999999999999E-2</v>
      </c>
      <c r="G310" s="13">
        <v>873</v>
      </c>
      <c r="H310" s="14">
        <v>-0.08</v>
      </c>
      <c r="I310" s="15">
        <v>10947</v>
      </c>
      <c r="J310" s="9">
        <f t="shared" si="36"/>
        <v>9358</v>
      </c>
      <c r="K310" s="16">
        <v>5058.3</v>
      </c>
      <c r="L310" s="31">
        <f t="shared" si="37"/>
        <v>9499.5357474466109</v>
      </c>
      <c r="M310" s="28">
        <f t="shared" si="38"/>
        <v>948.91304347826087</v>
      </c>
      <c r="N310" s="27">
        <f t="shared" si="39"/>
        <v>8550.6227039683508</v>
      </c>
      <c r="O310">
        <f t="shared" si="40"/>
        <v>307</v>
      </c>
      <c r="P310">
        <f t="shared" si="41"/>
        <v>235</v>
      </c>
      <c r="Q310" s="41">
        <f t="shared" si="42"/>
        <v>10.574999999999999</v>
      </c>
      <c r="R310" s="27">
        <f t="shared" si="43"/>
        <v>10792.194092827005</v>
      </c>
      <c r="S310" s="42">
        <f t="shared" si="44"/>
        <v>2115</v>
      </c>
    </row>
    <row r="311" spans="1:19" x14ac:dyDescent="0.2">
      <c r="A311" s="1" t="s">
        <v>627</v>
      </c>
      <c r="B311" s="2" t="s">
        <v>628</v>
      </c>
      <c r="C311" s="3">
        <v>10000</v>
      </c>
      <c r="D311" s="4">
        <v>9</v>
      </c>
      <c r="E311" s="11">
        <v>10226.700000000001</v>
      </c>
      <c r="F311" s="12">
        <v>0.10300000000000001</v>
      </c>
      <c r="G311" s="13">
        <v>165.7</v>
      </c>
      <c r="H311" s="14">
        <v>0.27300000000000002</v>
      </c>
      <c r="I311" s="15">
        <v>2964.5</v>
      </c>
      <c r="J311" s="9">
        <f t="shared" si="36"/>
        <v>10061</v>
      </c>
      <c r="K311" s="16">
        <v>671.8</v>
      </c>
      <c r="L311" s="31">
        <f t="shared" si="37"/>
        <v>9271.7135086128746</v>
      </c>
      <c r="M311" s="28">
        <f t="shared" si="38"/>
        <v>130.16496465043204</v>
      </c>
      <c r="N311" s="27">
        <f t="shared" si="39"/>
        <v>9141.5485439624426</v>
      </c>
      <c r="O311">
        <f t="shared" si="40"/>
        <v>314</v>
      </c>
      <c r="P311">
        <f t="shared" si="41"/>
        <v>1000</v>
      </c>
      <c r="Q311" s="41">
        <f t="shared" si="42"/>
        <v>45</v>
      </c>
      <c r="R311" s="27">
        <f t="shared" si="43"/>
        <v>10787.658227848102</v>
      </c>
      <c r="S311" s="42">
        <f t="shared" si="44"/>
        <v>9000</v>
      </c>
    </row>
    <row r="312" spans="1:19" x14ac:dyDescent="0.2">
      <c r="A312" s="1" t="s">
        <v>629</v>
      </c>
      <c r="B312" s="2" t="s">
        <v>630</v>
      </c>
      <c r="C312" s="3">
        <v>32000</v>
      </c>
      <c r="D312" s="4">
        <v>-19</v>
      </c>
      <c r="E312" s="11">
        <v>10194</v>
      </c>
      <c r="F312" s="12">
        <v>2E-3</v>
      </c>
      <c r="G312" s="13">
        <v>581</v>
      </c>
      <c r="H312" s="14">
        <v>0.58699999999999997</v>
      </c>
      <c r="I312" s="15">
        <v>8770</v>
      </c>
      <c r="J312" s="9">
        <f t="shared" si="36"/>
        <v>9613</v>
      </c>
      <c r="K312" s="16">
        <v>9205.1</v>
      </c>
      <c r="L312" s="31">
        <f t="shared" si="37"/>
        <v>10173.652694610779</v>
      </c>
      <c r="M312" s="28">
        <f t="shared" si="38"/>
        <v>366.0995589161941</v>
      </c>
      <c r="N312" s="27">
        <f t="shared" si="39"/>
        <v>9807.5531356945849</v>
      </c>
      <c r="O312">
        <f t="shared" si="40"/>
        <v>285</v>
      </c>
      <c r="P312">
        <f t="shared" si="41"/>
        <v>3200</v>
      </c>
      <c r="Q312" s="41">
        <f t="shared" si="42"/>
        <v>144</v>
      </c>
      <c r="R312" s="27">
        <f t="shared" si="43"/>
        <v>10753.164556962025</v>
      </c>
      <c r="S312" s="42">
        <f t="shared" si="44"/>
        <v>28800</v>
      </c>
    </row>
    <row r="313" spans="1:19" x14ac:dyDescent="0.2">
      <c r="A313" s="1" t="s">
        <v>631</v>
      </c>
      <c r="B313" s="2" t="s">
        <v>632</v>
      </c>
      <c r="C313" s="3">
        <v>5086</v>
      </c>
      <c r="D313" s="4">
        <v>29</v>
      </c>
      <c r="E313" s="11">
        <v>10188.299999999999</v>
      </c>
      <c r="F313" s="12">
        <v>0.188</v>
      </c>
      <c r="G313" s="13">
        <v>1022</v>
      </c>
      <c r="H313" s="14">
        <v>1.2849999999999999</v>
      </c>
      <c r="I313" s="15">
        <v>10173</v>
      </c>
      <c r="J313" s="9">
        <f t="shared" si="36"/>
        <v>9166.2999999999993</v>
      </c>
      <c r="K313" s="16">
        <v>7758.4</v>
      </c>
      <c r="L313" s="31">
        <f t="shared" si="37"/>
        <v>8576.0101010101007</v>
      </c>
      <c r="M313" s="28">
        <f t="shared" si="38"/>
        <v>447.26477024070022</v>
      </c>
      <c r="N313" s="27">
        <f t="shared" si="39"/>
        <v>8128.7453307694004</v>
      </c>
      <c r="O313">
        <f t="shared" si="40"/>
        <v>336</v>
      </c>
      <c r="P313">
        <f t="shared" si="41"/>
        <v>508.6</v>
      </c>
      <c r="Q313" s="41">
        <f t="shared" si="42"/>
        <v>22.887</v>
      </c>
      <c r="R313" s="27">
        <f t="shared" si="43"/>
        <v>10747.151898734177</v>
      </c>
      <c r="S313" s="42">
        <f t="shared" si="44"/>
        <v>4577.3999999999996</v>
      </c>
    </row>
    <row r="314" spans="1:19" x14ac:dyDescent="0.2">
      <c r="A314" s="1" t="s">
        <v>633</v>
      </c>
      <c r="B314" s="2" t="s">
        <v>634</v>
      </c>
      <c r="C314" s="3">
        <v>14595</v>
      </c>
      <c r="D314" s="4">
        <v>-3</v>
      </c>
      <c r="E314" s="11">
        <v>10151</v>
      </c>
      <c r="F314" s="12">
        <v>6.3E-2</v>
      </c>
      <c r="G314" s="13">
        <v>1080</v>
      </c>
      <c r="H314" s="14">
        <v>-0.22</v>
      </c>
      <c r="I314" s="15">
        <v>15995</v>
      </c>
      <c r="J314" s="9">
        <f t="shared" si="36"/>
        <v>9071</v>
      </c>
      <c r="K314" s="16">
        <v>10531.1</v>
      </c>
      <c r="L314" s="31">
        <f t="shared" si="37"/>
        <v>9549.3885230479773</v>
      </c>
      <c r="M314" s="28">
        <f t="shared" si="38"/>
        <v>1384.6153846153845</v>
      </c>
      <c r="N314" s="27">
        <f t="shared" si="39"/>
        <v>8164.7731384325925</v>
      </c>
      <c r="O314">
        <f t="shared" si="40"/>
        <v>303</v>
      </c>
      <c r="P314">
        <f t="shared" si="41"/>
        <v>1459.5</v>
      </c>
      <c r="Q314" s="41">
        <f t="shared" si="42"/>
        <v>65.677499999999995</v>
      </c>
      <c r="R314" s="27">
        <f t="shared" si="43"/>
        <v>10707.805907172997</v>
      </c>
      <c r="S314" s="42">
        <f t="shared" si="44"/>
        <v>13135.5</v>
      </c>
    </row>
    <row r="315" spans="1:19" x14ac:dyDescent="0.2">
      <c r="A315" s="1" t="s">
        <v>635</v>
      </c>
      <c r="B315" s="2" t="s">
        <v>636</v>
      </c>
      <c r="C315" s="3">
        <v>36000</v>
      </c>
      <c r="D315" s="4">
        <v>-18</v>
      </c>
      <c r="E315" s="11">
        <v>10040.9</v>
      </c>
      <c r="F315" s="12">
        <v>0</v>
      </c>
      <c r="G315" s="13">
        <v>1036.9000000000001</v>
      </c>
      <c r="H315" s="14">
        <v>-0.189</v>
      </c>
      <c r="I315" s="15">
        <v>21617</v>
      </c>
      <c r="J315" s="9">
        <f t="shared" si="36"/>
        <v>9004</v>
      </c>
      <c r="K315" s="16">
        <v>25851.5</v>
      </c>
      <c r="L315" s="31">
        <f t="shared" si="37"/>
        <v>10040.9</v>
      </c>
      <c r="M315" s="28">
        <f t="shared" si="38"/>
        <v>1278.5450061652284</v>
      </c>
      <c r="N315" s="27">
        <f t="shared" si="39"/>
        <v>8762.3549938347714</v>
      </c>
      <c r="O315">
        <f t="shared" si="40"/>
        <v>289</v>
      </c>
      <c r="P315">
        <f t="shared" si="41"/>
        <v>3600</v>
      </c>
      <c r="Q315" s="41">
        <f t="shared" si="42"/>
        <v>162</v>
      </c>
      <c r="R315" s="27">
        <f t="shared" si="43"/>
        <v>10591.666666666666</v>
      </c>
      <c r="S315" s="42">
        <f t="shared" si="44"/>
        <v>32400</v>
      </c>
    </row>
    <row r="316" spans="1:19" x14ac:dyDescent="0.2">
      <c r="A316" s="1" t="s">
        <v>637</v>
      </c>
      <c r="B316" s="2" t="s">
        <v>638</v>
      </c>
      <c r="C316" s="3">
        <v>42100</v>
      </c>
      <c r="D316" s="4" t="s">
        <v>1014</v>
      </c>
      <c r="E316" s="11">
        <v>9983.6</v>
      </c>
      <c r="F316" s="12">
        <v>5.2000000000000005E-2</v>
      </c>
      <c r="G316" s="13">
        <v>861.7</v>
      </c>
      <c r="H316" s="14">
        <v>-0.113</v>
      </c>
      <c r="I316" s="15">
        <v>13099.1</v>
      </c>
      <c r="J316" s="9">
        <f t="shared" si="36"/>
        <v>9121.9</v>
      </c>
      <c r="K316" s="16">
        <v>9121.9</v>
      </c>
      <c r="L316" s="31">
        <f t="shared" si="37"/>
        <v>9490.1140684410639</v>
      </c>
      <c r="M316" s="28">
        <f t="shared" si="38"/>
        <v>971.47688838782415</v>
      </c>
      <c r="N316" s="27">
        <f t="shared" si="39"/>
        <v>8518.6371800532397</v>
      </c>
      <c r="O316">
        <f t="shared" si="40"/>
        <v>308</v>
      </c>
      <c r="P316">
        <f t="shared" si="41"/>
        <v>4210</v>
      </c>
      <c r="Q316" s="41">
        <f t="shared" si="42"/>
        <v>189.45</v>
      </c>
      <c r="R316" s="27">
        <f t="shared" si="43"/>
        <v>10531.223628691983</v>
      </c>
      <c r="S316" s="42">
        <f t="shared" si="44"/>
        <v>37890</v>
      </c>
    </row>
    <row r="317" spans="1:19" x14ac:dyDescent="0.2">
      <c r="A317" s="1" t="s">
        <v>639</v>
      </c>
      <c r="B317" s="2" t="s">
        <v>640</v>
      </c>
      <c r="C317" s="3">
        <v>9700</v>
      </c>
      <c r="D317" s="4">
        <v>-18</v>
      </c>
      <c r="E317" s="11">
        <v>9951.6</v>
      </c>
      <c r="F317" s="12">
        <v>9.0000000000000011E-3</v>
      </c>
      <c r="G317" s="13">
        <v>51.7</v>
      </c>
      <c r="H317" s="14">
        <v>-0.44500000000000001</v>
      </c>
      <c r="I317" s="15">
        <v>3796.8</v>
      </c>
      <c r="J317" s="9">
        <f t="shared" si="36"/>
        <v>9899.9</v>
      </c>
      <c r="K317" s="16">
        <v>636.70000000000005</v>
      </c>
      <c r="L317" s="31">
        <f t="shared" si="37"/>
        <v>9862.8344895936589</v>
      </c>
      <c r="M317" s="28">
        <f t="shared" si="38"/>
        <v>93.15315315315317</v>
      </c>
      <c r="N317" s="27">
        <f t="shared" si="39"/>
        <v>9769.6813364405061</v>
      </c>
      <c r="O317">
        <f t="shared" si="40"/>
        <v>292</v>
      </c>
      <c r="P317">
        <f t="shared" si="41"/>
        <v>970</v>
      </c>
      <c r="Q317" s="41">
        <f t="shared" si="42"/>
        <v>43.65</v>
      </c>
      <c r="R317" s="27">
        <f t="shared" si="43"/>
        <v>10497.468354430381</v>
      </c>
      <c r="S317" s="42">
        <f t="shared" si="44"/>
        <v>8730</v>
      </c>
    </row>
    <row r="318" spans="1:19" x14ac:dyDescent="0.2">
      <c r="A318" s="1" t="s">
        <v>641</v>
      </c>
      <c r="B318" s="2" t="s">
        <v>642</v>
      </c>
      <c r="C318" s="3">
        <v>17900</v>
      </c>
      <c r="D318" s="4">
        <v>1</v>
      </c>
      <c r="E318" s="11">
        <v>9838.7000000000007</v>
      </c>
      <c r="F318" s="12">
        <v>5.5999999999999994E-2</v>
      </c>
      <c r="G318" s="13">
        <v>-437</v>
      </c>
      <c r="H318" s="14">
        <v>-7.0030000000000001</v>
      </c>
      <c r="I318" s="15">
        <v>3773.8</v>
      </c>
      <c r="J318" s="9">
        <f t="shared" si="36"/>
        <v>10275.700000000001</v>
      </c>
      <c r="K318" s="16">
        <v>258.39999999999998</v>
      </c>
      <c r="L318" s="31">
        <f t="shared" si="37"/>
        <v>9316.950757575758</v>
      </c>
      <c r="M318" s="28">
        <f t="shared" si="38"/>
        <v>72.796934865900383</v>
      </c>
      <c r="N318" s="27">
        <f t="shared" si="39"/>
        <v>9244.1538227098572</v>
      </c>
      <c r="O318">
        <f t="shared" si="40"/>
        <v>312</v>
      </c>
      <c r="P318">
        <f t="shared" si="41"/>
        <v>1790</v>
      </c>
      <c r="Q318" s="41">
        <f t="shared" si="42"/>
        <v>80.55</v>
      </c>
      <c r="R318" s="27">
        <f t="shared" si="43"/>
        <v>10378.375527426162</v>
      </c>
      <c r="S318" s="42">
        <f t="shared" si="44"/>
        <v>16110</v>
      </c>
    </row>
    <row r="319" spans="1:19" x14ac:dyDescent="0.2">
      <c r="A319" s="1" t="s">
        <v>643</v>
      </c>
      <c r="B319" s="2" t="s">
        <v>644</v>
      </c>
      <c r="C319" s="3">
        <v>32400</v>
      </c>
      <c r="D319" s="4">
        <v>-27</v>
      </c>
      <c r="E319" s="11">
        <v>9830</v>
      </c>
      <c r="F319" s="12">
        <v>-4.2000000000000003E-2</v>
      </c>
      <c r="G319" s="13">
        <v>361</v>
      </c>
      <c r="H319" s="14">
        <v>0.85099999999999998</v>
      </c>
      <c r="I319" s="15">
        <v>14874</v>
      </c>
      <c r="J319" s="9">
        <f t="shared" si="36"/>
        <v>9469</v>
      </c>
      <c r="K319" s="16">
        <v>7307.6</v>
      </c>
      <c r="L319" s="31">
        <f t="shared" si="37"/>
        <v>10260.960334029229</v>
      </c>
      <c r="M319" s="28">
        <f t="shared" si="38"/>
        <v>195.02971366828743</v>
      </c>
      <c r="N319" s="27">
        <f t="shared" si="39"/>
        <v>10065.930620360941</v>
      </c>
      <c r="O319">
        <f t="shared" si="40"/>
        <v>284</v>
      </c>
      <c r="P319">
        <f t="shared" si="41"/>
        <v>3240</v>
      </c>
      <c r="Q319" s="41">
        <f t="shared" si="42"/>
        <v>145.80000000000001</v>
      </c>
      <c r="R319" s="27">
        <f t="shared" si="43"/>
        <v>10369.198312236287</v>
      </c>
      <c r="S319" s="42">
        <f t="shared" si="44"/>
        <v>29160</v>
      </c>
    </row>
    <row r="320" spans="1:19" x14ac:dyDescent="0.2">
      <c r="A320" s="1" t="s">
        <v>645</v>
      </c>
      <c r="B320" s="2" t="s">
        <v>646</v>
      </c>
      <c r="C320" s="3">
        <v>32000</v>
      </c>
      <c r="D320" s="4">
        <v>9</v>
      </c>
      <c r="E320" s="11">
        <v>9823</v>
      </c>
      <c r="F320" s="12">
        <v>8.5999999999999993E-2</v>
      </c>
      <c r="G320" s="13">
        <v>1671</v>
      </c>
      <c r="H320" s="14">
        <v>15.067</v>
      </c>
      <c r="I320" s="15">
        <v>20999</v>
      </c>
      <c r="J320" s="9">
        <f t="shared" si="36"/>
        <v>8152</v>
      </c>
      <c r="K320" s="16">
        <v>53367.4</v>
      </c>
      <c r="L320" s="31">
        <f t="shared" si="37"/>
        <v>9045.1197053406995</v>
      </c>
      <c r="M320" s="28">
        <f t="shared" si="38"/>
        <v>104.00199165992407</v>
      </c>
      <c r="N320" s="27">
        <f t="shared" si="39"/>
        <v>8941.1177136807746</v>
      </c>
      <c r="O320">
        <f t="shared" si="40"/>
        <v>322</v>
      </c>
      <c r="P320">
        <f t="shared" si="41"/>
        <v>3200</v>
      </c>
      <c r="Q320" s="41">
        <f t="shared" si="42"/>
        <v>144</v>
      </c>
      <c r="R320" s="27">
        <f t="shared" si="43"/>
        <v>10361.814345991561</v>
      </c>
      <c r="S320" s="42">
        <f t="shared" si="44"/>
        <v>28800</v>
      </c>
    </row>
    <row r="321" spans="1:19" x14ac:dyDescent="0.2">
      <c r="A321" s="1" t="s">
        <v>647</v>
      </c>
      <c r="B321" s="2" t="s">
        <v>648</v>
      </c>
      <c r="C321" s="3">
        <v>2650</v>
      </c>
      <c r="D321" s="4">
        <v>24</v>
      </c>
      <c r="E321" s="11">
        <v>9822</v>
      </c>
      <c r="F321" s="12">
        <v>0.161</v>
      </c>
      <c r="G321" s="13">
        <v>298</v>
      </c>
      <c r="H321" s="14">
        <v>0.30099999999999999</v>
      </c>
      <c r="I321" s="15">
        <v>14266</v>
      </c>
      <c r="J321" s="9">
        <f t="shared" si="36"/>
        <v>9524</v>
      </c>
      <c r="K321" s="16">
        <v>4736.6000000000004</v>
      </c>
      <c r="L321" s="31">
        <f t="shared" si="37"/>
        <v>8459.9483204134358</v>
      </c>
      <c r="M321" s="28">
        <f t="shared" si="38"/>
        <v>229.05457340507303</v>
      </c>
      <c r="N321" s="27">
        <f t="shared" si="39"/>
        <v>8230.893747008362</v>
      </c>
      <c r="O321">
        <f t="shared" si="40"/>
        <v>339</v>
      </c>
      <c r="P321">
        <f t="shared" si="41"/>
        <v>265</v>
      </c>
      <c r="Q321" s="41">
        <f t="shared" si="42"/>
        <v>11.925000000000001</v>
      </c>
      <c r="R321" s="27">
        <f t="shared" si="43"/>
        <v>10360.759493670887</v>
      </c>
      <c r="S321" s="42">
        <f t="shared" si="44"/>
        <v>2385</v>
      </c>
    </row>
    <row r="322" spans="1:19" x14ac:dyDescent="0.2">
      <c r="A322" s="1" t="s">
        <v>649</v>
      </c>
      <c r="B322" s="2" t="s">
        <v>650</v>
      </c>
      <c r="C322" s="3">
        <v>62091</v>
      </c>
      <c r="D322" s="4">
        <v>-32</v>
      </c>
      <c r="E322" s="11">
        <v>9801.1</v>
      </c>
      <c r="F322" s="12">
        <v>-5.5999999999999994E-2</v>
      </c>
      <c r="G322" s="13">
        <v>190.4</v>
      </c>
      <c r="H322" s="14">
        <v>-0.55400000000000005</v>
      </c>
      <c r="I322" s="15">
        <v>6721.6</v>
      </c>
      <c r="J322" s="9">
        <f t="shared" si="36"/>
        <v>9610.7000000000007</v>
      </c>
      <c r="K322" s="16">
        <v>6413.4</v>
      </c>
      <c r="L322" s="31">
        <f t="shared" si="37"/>
        <v>10382.521186440679</v>
      </c>
      <c r="M322" s="28">
        <f t="shared" si="38"/>
        <v>426.90582959641262</v>
      </c>
      <c r="N322" s="27">
        <f t="shared" si="39"/>
        <v>9955.615356844266</v>
      </c>
      <c r="O322">
        <f t="shared" si="40"/>
        <v>282</v>
      </c>
      <c r="P322">
        <f t="shared" si="41"/>
        <v>6209.1</v>
      </c>
      <c r="Q322" s="41">
        <f t="shared" si="42"/>
        <v>279.40949999999998</v>
      </c>
      <c r="R322" s="27">
        <f t="shared" si="43"/>
        <v>10338.713080168778</v>
      </c>
      <c r="S322" s="42">
        <f t="shared" si="44"/>
        <v>55881.9</v>
      </c>
    </row>
    <row r="323" spans="1:19" x14ac:dyDescent="0.2">
      <c r="A323" s="1" t="s">
        <v>651</v>
      </c>
      <c r="B323" s="2" t="s">
        <v>652</v>
      </c>
      <c r="C323" s="3">
        <v>54000</v>
      </c>
      <c r="D323" s="4">
        <v>37</v>
      </c>
      <c r="E323" s="11">
        <v>9714.4</v>
      </c>
      <c r="F323" s="12">
        <v>0.23199999999999998</v>
      </c>
      <c r="G323" s="13">
        <v>618.9</v>
      </c>
      <c r="H323" s="14">
        <v>6.9000000000000006E-2</v>
      </c>
      <c r="I323" s="15">
        <v>15620.3</v>
      </c>
      <c r="J323" s="9">
        <f t="shared" ref="J323:J386" si="45">E323-G323</f>
        <v>9095.5</v>
      </c>
      <c r="K323" s="16">
        <v>8087</v>
      </c>
      <c r="L323" s="31">
        <f>E323/(1+F323)</f>
        <v>7885.0649350649346</v>
      </c>
      <c r="M323" s="28">
        <f t="shared" ref="M323:M386" si="46">G323/(1+H323)</f>
        <v>578.95229186155291</v>
      </c>
      <c r="N323" s="27">
        <f t="shared" ref="N323:N386" si="47">L323-M323</f>
        <v>7306.1126432033816</v>
      </c>
      <c r="O323">
        <f t="shared" ref="O323:O386" si="48">_xlfn.RANK.EQ(L323, L$2:L$501,0)</f>
        <v>354</v>
      </c>
      <c r="P323">
        <f t="shared" ref="P323:P386" si="49">C323*0.1</f>
        <v>5400</v>
      </c>
      <c r="Q323" s="41">
        <f t="shared" ref="Q323:Q386" si="50">(P323*45)/1000</f>
        <v>243</v>
      </c>
      <c r="R323" s="27">
        <f t="shared" ref="R323:R386" si="51">E323/(1-5.2%)</f>
        <v>10247.257383966245</v>
      </c>
      <c r="S323" s="42">
        <f t="shared" ref="S323:S386" si="52">C323-P323</f>
        <v>48600</v>
      </c>
    </row>
    <row r="324" spans="1:19" x14ac:dyDescent="0.2">
      <c r="A324" s="1" t="s">
        <v>653</v>
      </c>
      <c r="B324" s="2" t="s">
        <v>654</v>
      </c>
      <c r="C324" s="3">
        <v>13145</v>
      </c>
      <c r="D324" s="4">
        <v>4</v>
      </c>
      <c r="E324" s="11">
        <v>9696</v>
      </c>
      <c r="F324" s="12">
        <v>6.7000000000000004E-2</v>
      </c>
      <c r="G324" s="13">
        <v>1438</v>
      </c>
      <c r="H324" s="14">
        <v>-8.5999999999999993E-2</v>
      </c>
      <c r="I324" s="15">
        <v>45326</v>
      </c>
      <c r="J324" s="9">
        <f t="shared" si="45"/>
        <v>8258</v>
      </c>
      <c r="K324" s="16">
        <v>30002</v>
      </c>
      <c r="L324" s="31">
        <f>E324/(1+F324)</f>
        <v>9087.1602624179941</v>
      </c>
      <c r="M324" s="28">
        <f t="shared" si="46"/>
        <v>1573.3041575492341</v>
      </c>
      <c r="N324" s="27">
        <f t="shared" si="47"/>
        <v>7513.8561048687598</v>
      </c>
      <c r="O324">
        <f t="shared" si="48"/>
        <v>321</v>
      </c>
      <c r="P324">
        <f t="shared" si="49"/>
        <v>1314.5</v>
      </c>
      <c r="Q324" s="41">
        <f t="shared" si="50"/>
        <v>59.152500000000003</v>
      </c>
      <c r="R324" s="27">
        <f t="shared" si="51"/>
        <v>10227.848101265823</v>
      </c>
      <c r="S324" s="42">
        <f t="shared" si="52"/>
        <v>11830.5</v>
      </c>
    </row>
    <row r="325" spans="1:19" x14ac:dyDescent="0.2">
      <c r="A325" s="1" t="s">
        <v>655</v>
      </c>
      <c r="B325" s="2" t="s">
        <v>656</v>
      </c>
      <c r="C325" s="3">
        <v>29350</v>
      </c>
      <c r="D325" s="4">
        <v>8</v>
      </c>
      <c r="E325" s="11">
        <v>9656.7999999999993</v>
      </c>
      <c r="F325" s="12">
        <v>8.3000000000000004E-2</v>
      </c>
      <c r="G325" s="13">
        <v>746.4</v>
      </c>
      <c r="H325" s="14">
        <v>0.38800000000000001</v>
      </c>
      <c r="I325" s="15">
        <v>11863.7</v>
      </c>
      <c r="J325" s="9">
        <f t="shared" si="45"/>
        <v>8910.4</v>
      </c>
      <c r="K325" s="16">
        <v>9164.1</v>
      </c>
      <c r="L325" s="31">
        <f>E325/(1+F325)</f>
        <v>8916.7128347183752</v>
      </c>
      <c r="M325" s="28">
        <f t="shared" si="46"/>
        <v>537.75216138328528</v>
      </c>
      <c r="N325" s="27">
        <f t="shared" si="47"/>
        <v>8378.9606733350902</v>
      </c>
      <c r="O325">
        <f t="shared" si="48"/>
        <v>327</v>
      </c>
      <c r="P325">
        <f t="shared" si="49"/>
        <v>2935</v>
      </c>
      <c r="Q325" s="41">
        <f t="shared" si="50"/>
        <v>132.07499999999999</v>
      </c>
      <c r="R325" s="27">
        <f t="shared" si="51"/>
        <v>10186.497890295359</v>
      </c>
      <c r="S325" s="42">
        <f t="shared" si="52"/>
        <v>26415</v>
      </c>
    </row>
    <row r="326" spans="1:19" x14ac:dyDescent="0.2">
      <c r="A326" s="1" t="s">
        <v>657</v>
      </c>
      <c r="B326" s="2" t="s">
        <v>658</v>
      </c>
      <c r="C326" s="3">
        <v>13600</v>
      </c>
      <c r="D326" s="4">
        <v>57</v>
      </c>
      <c r="E326" s="11">
        <v>9587.2999999999993</v>
      </c>
      <c r="F326" s="12">
        <v>0.29399999999999998</v>
      </c>
      <c r="G326" s="13">
        <v>470</v>
      </c>
      <c r="H326" s="14" t="s">
        <v>1014</v>
      </c>
      <c r="I326" s="15">
        <v>20119.2</v>
      </c>
      <c r="J326" s="9">
        <f t="shared" si="45"/>
        <v>9117.2999999999993</v>
      </c>
      <c r="K326" s="16">
        <v>10527.2</v>
      </c>
      <c r="L326" s="31">
        <f>E326/(1+F326)</f>
        <v>7409.0417310664598</v>
      </c>
      <c r="M326" s="28" t="e">
        <f t="shared" si="46"/>
        <v>#VALUE!</v>
      </c>
      <c r="N326" s="27" t="e">
        <f t="shared" si="47"/>
        <v>#VALUE!</v>
      </c>
      <c r="O326">
        <f t="shared" si="48"/>
        <v>377</v>
      </c>
      <c r="P326">
        <f t="shared" si="49"/>
        <v>1360</v>
      </c>
      <c r="Q326" s="41">
        <f t="shared" si="50"/>
        <v>61.2</v>
      </c>
      <c r="R326" s="27">
        <f t="shared" si="51"/>
        <v>10113.185654008439</v>
      </c>
      <c r="S326" s="42">
        <f t="shared" si="52"/>
        <v>12240</v>
      </c>
    </row>
    <row r="327" spans="1:19" x14ac:dyDescent="0.2">
      <c r="A327" s="1" t="s">
        <v>659</v>
      </c>
      <c r="B327" s="2" t="s">
        <v>660</v>
      </c>
      <c r="C327" s="3">
        <v>55500</v>
      </c>
      <c r="D327" s="4">
        <v>-9</v>
      </c>
      <c r="E327" s="11">
        <v>9580.6</v>
      </c>
      <c r="F327" s="12">
        <v>2.2000000000000002E-2</v>
      </c>
      <c r="G327" s="13">
        <v>423.8</v>
      </c>
      <c r="H327" s="14">
        <v>-0.109</v>
      </c>
      <c r="I327" s="15">
        <v>9040.6</v>
      </c>
      <c r="J327" s="9">
        <f t="shared" si="45"/>
        <v>9156.8000000000011</v>
      </c>
      <c r="K327" s="16">
        <v>12221.9</v>
      </c>
      <c r="L327" s="31">
        <f>E327/(1+F327)</f>
        <v>9374.3639921722115</v>
      </c>
      <c r="M327" s="28">
        <f t="shared" si="46"/>
        <v>475.64534231200901</v>
      </c>
      <c r="N327" s="27">
        <f t="shared" si="47"/>
        <v>8898.7186498602023</v>
      </c>
      <c r="O327">
        <f t="shared" si="48"/>
        <v>310</v>
      </c>
      <c r="P327">
        <f t="shared" si="49"/>
        <v>5550</v>
      </c>
      <c r="Q327" s="41">
        <f t="shared" si="50"/>
        <v>249.75</v>
      </c>
      <c r="R327" s="27">
        <f t="shared" si="51"/>
        <v>10106.118143459917</v>
      </c>
      <c r="S327" s="42">
        <f t="shared" si="52"/>
        <v>49950</v>
      </c>
    </row>
    <row r="328" spans="1:19" x14ac:dyDescent="0.2">
      <c r="A328" s="1" t="s">
        <v>661</v>
      </c>
      <c r="B328" s="2" t="s">
        <v>662</v>
      </c>
      <c r="C328" s="3">
        <v>11993</v>
      </c>
      <c r="D328" s="4" t="s">
        <v>1014</v>
      </c>
      <c r="E328" s="11">
        <v>9566.6</v>
      </c>
      <c r="F328" s="12">
        <v>2.6000000000000002E-2</v>
      </c>
      <c r="G328" s="13">
        <v>18.8</v>
      </c>
      <c r="H328" s="14">
        <v>-0.98799999999999999</v>
      </c>
      <c r="I328" s="15">
        <v>33613.800000000003</v>
      </c>
      <c r="J328" s="9">
        <f t="shared" si="45"/>
        <v>9547.8000000000011</v>
      </c>
      <c r="K328" s="16">
        <v>14708</v>
      </c>
      <c r="L328" s="31">
        <f>E328/(1+F328)</f>
        <v>9324.171539961013</v>
      </c>
      <c r="M328" s="28">
        <f t="shared" si="46"/>
        <v>1566.6666666666654</v>
      </c>
      <c r="N328" s="27">
        <f t="shared" si="47"/>
        <v>7757.5048732943478</v>
      </c>
      <c r="O328">
        <f t="shared" si="48"/>
        <v>311</v>
      </c>
      <c r="P328">
        <f t="shared" si="49"/>
        <v>1199.3</v>
      </c>
      <c r="Q328" s="41">
        <f t="shared" si="50"/>
        <v>53.968499999999999</v>
      </c>
      <c r="R328" s="27">
        <f t="shared" si="51"/>
        <v>10091.350210970464</v>
      </c>
      <c r="S328" s="42">
        <f t="shared" si="52"/>
        <v>10793.7</v>
      </c>
    </row>
    <row r="329" spans="1:19" x14ac:dyDescent="0.2">
      <c r="A329" s="1" t="s">
        <v>663</v>
      </c>
      <c r="B329" s="2" t="s">
        <v>664</v>
      </c>
      <c r="C329" s="3">
        <v>20100</v>
      </c>
      <c r="D329" s="4">
        <v>-5</v>
      </c>
      <c r="E329" s="11">
        <v>9545.7000000000007</v>
      </c>
      <c r="F329" s="12">
        <v>4.0999999999999995E-2</v>
      </c>
      <c r="G329" s="13">
        <v>1012.1</v>
      </c>
      <c r="H329" s="14">
        <v>0.19500000000000001</v>
      </c>
      <c r="I329" s="15">
        <v>8142.3</v>
      </c>
      <c r="J329" s="9">
        <f t="shared" si="45"/>
        <v>8533.6</v>
      </c>
      <c r="K329" s="16">
        <v>23976.799999999999</v>
      </c>
      <c r="L329" s="31">
        <f>E329/(1+F329)</f>
        <v>9169.7406340057642</v>
      </c>
      <c r="M329" s="28">
        <f t="shared" si="46"/>
        <v>846.94560669456064</v>
      </c>
      <c r="N329" s="27">
        <f t="shared" si="47"/>
        <v>8322.7950273112037</v>
      </c>
      <c r="O329">
        <f t="shared" si="48"/>
        <v>317</v>
      </c>
      <c r="P329">
        <f t="shared" si="49"/>
        <v>2010</v>
      </c>
      <c r="Q329" s="41">
        <f t="shared" si="50"/>
        <v>90.45</v>
      </c>
      <c r="R329" s="27">
        <f t="shared" si="51"/>
        <v>10069.303797468356</v>
      </c>
      <c r="S329" s="42">
        <f t="shared" si="52"/>
        <v>18090</v>
      </c>
    </row>
    <row r="330" spans="1:19" x14ac:dyDescent="0.2">
      <c r="A330" s="1" t="s">
        <v>665</v>
      </c>
      <c r="B330" s="2" t="s">
        <v>666</v>
      </c>
      <c r="C330" s="3">
        <v>64325</v>
      </c>
      <c r="D330" s="4" t="s">
        <v>1014</v>
      </c>
      <c r="E330" s="11">
        <v>9536.4</v>
      </c>
      <c r="F330" s="12">
        <v>6.2E-2</v>
      </c>
      <c r="G330" s="13">
        <v>1324.5</v>
      </c>
      <c r="H330" s="14">
        <v>0.16800000000000001</v>
      </c>
      <c r="I330" s="15">
        <v>7980.8</v>
      </c>
      <c r="J330" s="9">
        <f t="shared" si="45"/>
        <v>8211.9</v>
      </c>
      <c r="K330" s="16">
        <v>30438.400000000001</v>
      </c>
      <c r="L330" s="31">
        <f>E330/(1+F330)</f>
        <v>8979.6610169491523</v>
      </c>
      <c r="M330" s="28">
        <f t="shared" si="46"/>
        <v>1133.9897260273974</v>
      </c>
      <c r="N330" s="27">
        <f t="shared" si="47"/>
        <v>7845.6712909217549</v>
      </c>
      <c r="O330">
        <f t="shared" si="48"/>
        <v>323</v>
      </c>
      <c r="P330">
        <f t="shared" si="49"/>
        <v>6432.5</v>
      </c>
      <c r="Q330" s="41">
        <f t="shared" si="50"/>
        <v>289.46249999999998</v>
      </c>
      <c r="R330" s="27">
        <f t="shared" si="51"/>
        <v>10059.493670886077</v>
      </c>
      <c r="S330" s="42">
        <f t="shared" si="52"/>
        <v>57892.5</v>
      </c>
    </row>
    <row r="331" spans="1:19" x14ac:dyDescent="0.2">
      <c r="A331" s="1" t="s">
        <v>667</v>
      </c>
      <c r="B331" s="2" t="s">
        <v>668</v>
      </c>
      <c r="C331" s="3">
        <v>2282</v>
      </c>
      <c r="D331" s="4">
        <v>6</v>
      </c>
      <c r="E331" s="11">
        <v>9512</v>
      </c>
      <c r="F331" s="12">
        <v>8.6999999999999994E-2</v>
      </c>
      <c r="G331" s="13">
        <v>10</v>
      </c>
      <c r="H331" s="14" t="s">
        <v>1014</v>
      </c>
      <c r="I331" s="15">
        <v>16062</v>
      </c>
      <c r="J331" s="9">
        <f t="shared" si="45"/>
        <v>9502</v>
      </c>
      <c r="K331" s="16" t="s">
        <v>1014</v>
      </c>
      <c r="L331" s="31">
        <f>E331/(1+F331)</f>
        <v>8750.6899724011037</v>
      </c>
      <c r="M331" s="28" t="e">
        <f t="shared" si="46"/>
        <v>#VALUE!</v>
      </c>
      <c r="N331" s="27" t="e">
        <f t="shared" si="47"/>
        <v>#VALUE!</v>
      </c>
      <c r="O331">
        <f t="shared" si="48"/>
        <v>331</v>
      </c>
      <c r="P331">
        <f t="shared" si="49"/>
        <v>228.20000000000002</v>
      </c>
      <c r="Q331" s="41">
        <f t="shared" si="50"/>
        <v>10.269</v>
      </c>
      <c r="R331" s="27">
        <f t="shared" si="51"/>
        <v>10033.755274261604</v>
      </c>
      <c r="S331" s="42">
        <f t="shared" si="52"/>
        <v>2053.8000000000002</v>
      </c>
    </row>
    <row r="332" spans="1:19" x14ac:dyDescent="0.2">
      <c r="A332" s="1" t="s">
        <v>669</v>
      </c>
      <c r="B332" s="2" t="s">
        <v>670</v>
      </c>
      <c r="C332" s="3">
        <v>38000</v>
      </c>
      <c r="D332" s="4">
        <v>4</v>
      </c>
      <c r="E332" s="11">
        <v>9504</v>
      </c>
      <c r="F332" s="12">
        <v>0.08</v>
      </c>
      <c r="G332" s="13">
        <v>-225</v>
      </c>
      <c r="H332" s="14">
        <v>-1.6879999999999999</v>
      </c>
      <c r="I332" s="15">
        <v>21382</v>
      </c>
      <c r="J332" s="9">
        <f t="shared" si="45"/>
        <v>9729</v>
      </c>
      <c r="K332" s="16">
        <v>1457.8</v>
      </c>
      <c r="L332" s="31">
        <f>E332/(1+F332)</f>
        <v>8800</v>
      </c>
      <c r="M332" s="28">
        <f t="shared" si="46"/>
        <v>327.03488372093028</v>
      </c>
      <c r="N332" s="27">
        <f t="shared" si="47"/>
        <v>8472.9651162790706</v>
      </c>
      <c r="O332">
        <f t="shared" si="48"/>
        <v>330</v>
      </c>
      <c r="P332">
        <f t="shared" si="49"/>
        <v>3800</v>
      </c>
      <c r="Q332" s="41">
        <f t="shared" si="50"/>
        <v>171</v>
      </c>
      <c r="R332" s="27">
        <f t="shared" si="51"/>
        <v>10025.316455696204</v>
      </c>
      <c r="S332" s="42">
        <f t="shared" si="52"/>
        <v>34200</v>
      </c>
    </row>
    <row r="333" spans="1:19" x14ac:dyDescent="0.2">
      <c r="A333" s="1" t="s">
        <v>671</v>
      </c>
      <c r="B333" s="2" t="s">
        <v>672</v>
      </c>
      <c r="C333" s="3">
        <v>19000</v>
      </c>
      <c r="D333" s="4">
        <v>-78</v>
      </c>
      <c r="E333" s="11">
        <v>9498</v>
      </c>
      <c r="F333" s="12">
        <v>-0.21199999999999999</v>
      </c>
      <c r="G333" s="13">
        <v>1005</v>
      </c>
      <c r="H333" s="14">
        <v>-0.314</v>
      </c>
      <c r="I333" s="15">
        <v>38327</v>
      </c>
      <c r="J333" s="9">
        <f t="shared" si="45"/>
        <v>8493</v>
      </c>
      <c r="K333" s="16">
        <v>24767.200000000001</v>
      </c>
      <c r="L333" s="31">
        <f>E333/(1+F333)</f>
        <v>12053.299492385786</v>
      </c>
      <c r="M333" s="28">
        <f t="shared" si="46"/>
        <v>1465.0145772594753</v>
      </c>
      <c r="N333" s="27">
        <f t="shared" si="47"/>
        <v>10588.284915126311</v>
      </c>
      <c r="O333">
        <f t="shared" si="48"/>
        <v>249</v>
      </c>
      <c r="P333">
        <f t="shared" si="49"/>
        <v>1900</v>
      </c>
      <c r="Q333" s="41">
        <f t="shared" si="50"/>
        <v>85.5</v>
      </c>
      <c r="R333" s="27">
        <f t="shared" si="51"/>
        <v>10018.987341772152</v>
      </c>
      <c r="S333" s="42">
        <f t="shared" si="52"/>
        <v>17100</v>
      </c>
    </row>
    <row r="334" spans="1:19" x14ac:dyDescent="0.2">
      <c r="A334" s="1" t="s">
        <v>673</v>
      </c>
      <c r="B334" s="2" t="s">
        <v>674</v>
      </c>
      <c r="C334" s="3">
        <v>3177</v>
      </c>
      <c r="D334" s="4">
        <v>164</v>
      </c>
      <c r="E334" s="11">
        <v>9415</v>
      </c>
      <c r="F334" s="12">
        <v>0.72599999999999998</v>
      </c>
      <c r="G334" s="13">
        <v>978</v>
      </c>
      <c r="H334" s="14">
        <v>0.17399999999999999</v>
      </c>
      <c r="I334" s="15">
        <v>17903</v>
      </c>
      <c r="J334" s="9">
        <f t="shared" si="45"/>
        <v>8437</v>
      </c>
      <c r="K334" s="16">
        <v>25639.3</v>
      </c>
      <c r="L334" s="31">
        <f>E334/(1+F334)</f>
        <v>5454.8088064889916</v>
      </c>
      <c r="M334" s="28">
        <f t="shared" si="46"/>
        <v>833.04940374787054</v>
      </c>
      <c r="N334" s="27">
        <f t="shared" si="47"/>
        <v>4621.7594027411214</v>
      </c>
      <c r="O334">
        <f t="shared" si="48"/>
        <v>482</v>
      </c>
      <c r="P334">
        <f t="shared" si="49"/>
        <v>317.70000000000005</v>
      </c>
      <c r="Q334" s="41">
        <f t="shared" si="50"/>
        <v>14.296500000000002</v>
      </c>
      <c r="R334" s="27">
        <f t="shared" si="51"/>
        <v>9931.4345991561186</v>
      </c>
      <c r="S334" s="42">
        <f t="shared" si="52"/>
        <v>2859.3</v>
      </c>
    </row>
    <row r="335" spans="1:19" x14ac:dyDescent="0.2">
      <c r="A335" s="1" t="s">
        <v>675</v>
      </c>
      <c r="B335" s="2" t="s">
        <v>676</v>
      </c>
      <c r="C335" s="3">
        <v>20000</v>
      </c>
      <c r="D335" s="4">
        <v>37</v>
      </c>
      <c r="E335" s="11">
        <v>9398</v>
      </c>
      <c r="F335" s="12">
        <v>0.22800000000000001</v>
      </c>
      <c r="G335" s="13">
        <v>-168.8</v>
      </c>
      <c r="H335" s="14" t="s">
        <v>1014</v>
      </c>
      <c r="I335" s="15">
        <v>22630.2</v>
      </c>
      <c r="J335" s="9">
        <f t="shared" si="45"/>
        <v>9566.7999999999993</v>
      </c>
      <c r="K335" s="16">
        <v>8639.5</v>
      </c>
      <c r="L335" s="31">
        <f>E335/(1+F335)</f>
        <v>7653.0944625407164</v>
      </c>
      <c r="M335" s="28" t="e">
        <f t="shared" si="46"/>
        <v>#VALUE!</v>
      </c>
      <c r="N335" s="27" t="e">
        <f t="shared" si="47"/>
        <v>#VALUE!</v>
      </c>
      <c r="O335">
        <f t="shared" si="48"/>
        <v>366</v>
      </c>
      <c r="P335">
        <f t="shared" si="49"/>
        <v>2000</v>
      </c>
      <c r="Q335" s="41">
        <f t="shared" si="50"/>
        <v>90</v>
      </c>
      <c r="R335" s="27">
        <f t="shared" si="51"/>
        <v>9913.502109704641</v>
      </c>
      <c r="S335" s="42">
        <f t="shared" si="52"/>
        <v>18000</v>
      </c>
    </row>
    <row r="336" spans="1:19" x14ac:dyDescent="0.2">
      <c r="A336" s="1" t="s">
        <v>677</v>
      </c>
      <c r="B336" s="2" t="s">
        <v>678</v>
      </c>
      <c r="C336" s="3">
        <v>21200</v>
      </c>
      <c r="D336" s="4">
        <v>12</v>
      </c>
      <c r="E336" s="11">
        <v>9352</v>
      </c>
      <c r="F336" s="12">
        <v>0.126</v>
      </c>
      <c r="G336" s="13">
        <v>285.5</v>
      </c>
      <c r="H336" s="14">
        <v>0.53200000000000003</v>
      </c>
      <c r="I336" s="15">
        <v>7626.4</v>
      </c>
      <c r="J336" s="9">
        <f t="shared" si="45"/>
        <v>9066.5</v>
      </c>
      <c r="K336" s="16">
        <v>5335.4</v>
      </c>
      <c r="L336" s="31">
        <f>E336/(1+F336)</f>
        <v>8305.5062166962707</v>
      </c>
      <c r="M336" s="28">
        <f t="shared" si="46"/>
        <v>186.35770234986944</v>
      </c>
      <c r="N336" s="27">
        <f t="shared" si="47"/>
        <v>8119.1485143464015</v>
      </c>
      <c r="O336">
        <f t="shared" si="48"/>
        <v>342</v>
      </c>
      <c r="P336">
        <f t="shared" si="49"/>
        <v>2120</v>
      </c>
      <c r="Q336" s="41">
        <f t="shared" si="50"/>
        <v>95.4</v>
      </c>
      <c r="R336" s="27">
        <f t="shared" si="51"/>
        <v>9864.9789029535877</v>
      </c>
      <c r="S336" s="42">
        <f t="shared" si="52"/>
        <v>19080</v>
      </c>
    </row>
    <row r="337" spans="1:19" x14ac:dyDescent="0.2">
      <c r="A337" s="1" t="s">
        <v>679</v>
      </c>
      <c r="B337" s="2" t="s">
        <v>680</v>
      </c>
      <c r="C337" s="3">
        <v>6314</v>
      </c>
      <c r="D337" s="4">
        <v>1</v>
      </c>
      <c r="E337" s="11">
        <v>9347.2000000000007</v>
      </c>
      <c r="F337" s="12">
        <v>7.0000000000000007E-2</v>
      </c>
      <c r="G337" s="13">
        <v>277.3</v>
      </c>
      <c r="H337" s="14">
        <v>-0.67900000000000005</v>
      </c>
      <c r="I337" s="15">
        <v>43913.4</v>
      </c>
      <c r="J337" s="9">
        <f t="shared" si="45"/>
        <v>9069.9000000000015</v>
      </c>
      <c r="K337" s="16" t="s">
        <v>1014</v>
      </c>
      <c r="L337" s="31">
        <f>E337/(1+F337)</f>
        <v>8735.7009345794395</v>
      </c>
      <c r="M337" s="28">
        <f t="shared" si="46"/>
        <v>863.8629283489098</v>
      </c>
      <c r="N337" s="27">
        <f t="shared" si="47"/>
        <v>7871.8380062305296</v>
      </c>
      <c r="O337">
        <f t="shared" si="48"/>
        <v>332</v>
      </c>
      <c r="P337">
        <f t="shared" si="49"/>
        <v>631.40000000000009</v>
      </c>
      <c r="Q337" s="41">
        <f t="shared" si="50"/>
        <v>28.413000000000004</v>
      </c>
      <c r="R337" s="27">
        <f t="shared" si="51"/>
        <v>9859.9156118143474</v>
      </c>
      <c r="S337" s="42">
        <f t="shared" si="52"/>
        <v>5682.6</v>
      </c>
    </row>
    <row r="338" spans="1:19" x14ac:dyDescent="0.2">
      <c r="A338" s="1" t="s">
        <v>681</v>
      </c>
      <c r="B338" s="2" t="s">
        <v>682</v>
      </c>
      <c r="C338" s="3">
        <v>5275</v>
      </c>
      <c r="D338" s="4">
        <v>162</v>
      </c>
      <c r="E338" s="11">
        <v>9144</v>
      </c>
      <c r="F338" s="12">
        <v>0.68400000000000005</v>
      </c>
      <c r="G338" s="13">
        <v>-54</v>
      </c>
      <c r="H338" s="14" t="s">
        <v>1014</v>
      </c>
      <c r="I338" s="15">
        <v>26024</v>
      </c>
      <c r="J338" s="9">
        <f t="shared" si="45"/>
        <v>9198</v>
      </c>
      <c r="K338" s="16">
        <v>12647.8</v>
      </c>
      <c r="L338" s="31">
        <f>E338/(1+F338)</f>
        <v>5429.9287410926363</v>
      </c>
      <c r="M338" s="28" t="e">
        <f t="shared" si="46"/>
        <v>#VALUE!</v>
      </c>
      <c r="N338" s="27" t="e">
        <f t="shared" si="47"/>
        <v>#VALUE!</v>
      </c>
      <c r="O338">
        <f t="shared" si="48"/>
        <v>483</v>
      </c>
      <c r="P338">
        <f t="shared" si="49"/>
        <v>527.5</v>
      </c>
      <c r="Q338" s="41">
        <f t="shared" si="50"/>
        <v>23.737500000000001</v>
      </c>
      <c r="R338" s="27">
        <f t="shared" si="51"/>
        <v>9645.5696202531653</v>
      </c>
      <c r="S338" s="42">
        <f t="shared" si="52"/>
        <v>4747.5</v>
      </c>
    </row>
    <row r="339" spans="1:19" x14ac:dyDescent="0.2">
      <c r="A339" s="1" t="s">
        <v>683</v>
      </c>
      <c r="B339" s="2" t="s">
        <v>684</v>
      </c>
      <c r="C339" s="3">
        <v>25600</v>
      </c>
      <c r="D339" s="4">
        <v>-5</v>
      </c>
      <c r="E339" s="11">
        <v>9124</v>
      </c>
      <c r="F339" s="12">
        <v>3.1E-2</v>
      </c>
      <c r="G339" s="13">
        <v>165</v>
      </c>
      <c r="H339" s="14">
        <v>-0.54300000000000004</v>
      </c>
      <c r="I339" s="15">
        <v>19149</v>
      </c>
      <c r="J339" s="9">
        <f t="shared" si="45"/>
        <v>8959</v>
      </c>
      <c r="K339" s="16">
        <v>2646.2</v>
      </c>
      <c r="L339" s="31">
        <f>E339/(1+F339)</f>
        <v>8849.6605237633376</v>
      </c>
      <c r="M339" s="28">
        <f t="shared" si="46"/>
        <v>361.05032822757113</v>
      </c>
      <c r="N339" s="27">
        <f t="shared" si="47"/>
        <v>8488.6101955357663</v>
      </c>
      <c r="O339">
        <f t="shared" si="48"/>
        <v>328</v>
      </c>
      <c r="P339">
        <f t="shared" si="49"/>
        <v>2560</v>
      </c>
      <c r="Q339" s="41">
        <f t="shared" si="50"/>
        <v>115.2</v>
      </c>
      <c r="R339" s="27">
        <f t="shared" si="51"/>
        <v>9624.4725738396628</v>
      </c>
      <c r="S339" s="42">
        <f t="shared" si="52"/>
        <v>23040</v>
      </c>
    </row>
    <row r="340" spans="1:19" x14ac:dyDescent="0.2">
      <c r="A340" s="1" t="s">
        <v>685</v>
      </c>
      <c r="B340" s="2" t="s">
        <v>686</v>
      </c>
      <c r="C340" s="3">
        <v>21357</v>
      </c>
      <c r="D340" s="4">
        <v>50</v>
      </c>
      <c r="E340" s="11">
        <v>9030</v>
      </c>
      <c r="F340" s="12">
        <v>0.23699999999999999</v>
      </c>
      <c r="G340" s="13">
        <v>2590.8000000000002</v>
      </c>
      <c r="H340" s="14">
        <v>0.52900000000000003</v>
      </c>
      <c r="I340" s="15">
        <v>18768.7</v>
      </c>
      <c r="J340" s="9">
        <f t="shared" si="45"/>
        <v>6439.2</v>
      </c>
      <c r="K340" s="16">
        <v>130034</v>
      </c>
      <c r="L340" s="31">
        <f>E340/(1+F340)</f>
        <v>7299.9191592562647</v>
      </c>
      <c r="M340" s="28">
        <f t="shared" si="46"/>
        <v>1694.4408109875737</v>
      </c>
      <c r="N340" s="27">
        <f t="shared" si="47"/>
        <v>5605.4783482686908</v>
      </c>
      <c r="O340">
        <f t="shared" si="48"/>
        <v>384</v>
      </c>
      <c r="P340">
        <f t="shared" si="49"/>
        <v>2135.7000000000003</v>
      </c>
      <c r="Q340" s="41">
        <f t="shared" si="50"/>
        <v>96.106500000000011</v>
      </c>
      <c r="R340" s="27">
        <f t="shared" si="51"/>
        <v>9525.3164556962038</v>
      </c>
      <c r="S340" s="42">
        <f t="shared" si="52"/>
        <v>19221.3</v>
      </c>
    </row>
    <row r="341" spans="1:19" x14ac:dyDescent="0.2">
      <c r="A341" s="1" t="s">
        <v>687</v>
      </c>
      <c r="B341" s="2" t="s">
        <v>688</v>
      </c>
      <c r="C341" s="3">
        <v>20000</v>
      </c>
      <c r="D341" s="4">
        <v>-1</v>
      </c>
      <c r="E341" s="11">
        <v>9025</v>
      </c>
      <c r="F341" s="12">
        <v>0.04</v>
      </c>
      <c r="G341" s="13">
        <v>468</v>
      </c>
      <c r="H341" s="14">
        <v>0.26100000000000001</v>
      </c>
      <c r="I341" s="15">
        <v>4760</v>
      </c>
      <c r="J341" s="9">
        <f t="shared" si="45"/>
        <v>8557</v>
      </c>
      <c r="K341" s="16" t="s">
        <v>1014</v>
      </c>
      <c r="L341" s="31">
        <f>E341/(1+F341)</f>
        <v>8677.8846153846152</v>
      </c>
      <c r="M341" s="28">
        <f t="shared" si="46"/>
        <v>371.13402061855669</v>
      </c>
      <c r="N341" s="27">
        <f t="shared" si="47"/>
        <v>8306.7505947660593</v>
      </c>
      <c r="O341">
        <f t="shared" si="48"/>
        <v>334</v>
      </c>
      <c r="P341">
        <f t="shared" si="49"/>
        <v>2000</v>
      </c>
      <c r="Q341" s="41">
        <f t="shared" si="50"/>
        <v>90</v>
      </c>
      <c r="R341" s="27">
        <f t="shared" si="51"/>
        <v>9520.0421940928281</v>
      </c>
      <c r="S341" s="42">
        <f t="shared" si="52"/>
        <v>18000</v>
      </c>
    </row>
    <row r="342" spans="1:19" x14ac:dyDescent="0.2">
      <c r="A342" s="1" t="s">
        <v>689</v>
      </c>
      <c r="B342" s="2" t="s">
        <v>690</v>
      </c>
      <c r="C342" s="3">
        <v>28000</v>
      </c>
      <c r="D342" s="4">
        <v>9</v>
      </c>
      <c r="E342" s="11">
        <v>9024</v>
      </c>
      <c r="F342" s="12">
        <v>0.109</v>
      </c>
      <c r="G342" s="13">
        <v>-1514</v>
      </c>
      <c r="H342" s="14" t="s">
        <v>1014</v>
      </c>
      <c r="I342" s="15">
        <v>16346</v>
      </c>
      <c r="J342" s="9">
        <f t="shared" si="45"/>
        <v>10538</v>
      </c>
      <c r="K342" s="16">
        <v>7286.8</v>
      </c>
      <c r="L342" s="31">
        <f>E342/(1+F342)</f>
        <v>8137.0604147880977</v>
      </c>
      <c r="M342" s="28" t="e">
        <f t="shared" si="46"/>
        <v>#VALUE!</v>
      </c>
      <c r="N342" s="27" t="e">
        <f t="shared" si="47"/>
        <v>#VALUE!</v>
      </c>
      <c r="O342">
        <f t="shared" si="48"/>
        <v>345</v>
      </c>
      <c r="P342">
        <f t="shared" si="49"/>
        <v>2800</v>
      </c>
      <c r="Q342" s="41">
        <f t="shared" si="50"/>
        <v>126</v>
      </c>
      <c r="R342" s="27">
        <f t="shared" si="51"/>
        <v>9518.9873417721519</v>
      </c>
      <c r="S342" s="42">
        <f t="shared" si="52"/>
        <v>25200</v>
      </c>
    </row>
    <row r="343" spans="1:19" x14ac:dyDescent="0.2">
      <c r="A343" s="1" t="s">
        <v>691</v>
      </c>
      <c r="B343" s="2" t="s">
        <v>692</v>
      </c>
      <c r="C343" s="3">
        <v>1260</v>
      </c>
      <c r="D343" s="4" t="s">
        <v>1014</v>
      </c>
      <c r="E343" s="11">
        <v>8965</v>
      </c>
      <c r="F343" s="12">
        <v>0</v>
      </c>
      <c r="G343" s="13">
        <v>865</v>
      </c>
      <c r="H343" s="14" t="s">
        <v>1014</v>
      </c>
      <c r="I343" s="15">
        <v>206294</v>
      </c>
      <c r="J343" s="9">
        <f t="shared" si="45"/>
        <v>8100</v>
      </c>
      <c r="K343" s="16">
        <v>4230.2</v>
      </c>
      <c r="L343" s="31">
        <f>E343/(1+F343)</f>
        <v>8965</v>
      </c>
      <c r="M343" s="28" t="e">
        <f t="shared" si="46"/>
        <v>#VALUE!</v>
      </c>
      <c r="N343" s="27" t="e">
        <f t="shared" si="47"/>
        <v>#VALUE!</v>
      </c>
      <c r="O343">
        <f t="shared" si="48"/>
        <v>324</v>
      </c>
      <c r="P343">
        <f t="shared" si="49"/>
        <v>126</v>
      </c>
      <c r="Q343" s="41">
        <f t="shared" si="50"/>
        <v>5.67</v>
      </c>
      <c r="R343" s="27">
        <f t="shared" si="51"/>
        <v>9456.7510548523205</v>
      </c>
      <c r="S343" s="42">
        <f t="shared" si="52"/>
        <v>1134</v>
      </c>
    </row>
    <row r="344" spans="1:19" x14ac:dyDescent="0.2">
      <c r="A344" s="1" t="s">
        <v>693</v>
      </c>
      <c r="B344" s="2" t="s">
        <v>694</v>
      </c>
      <c r="C344" s="3">
        <v>6000</v>
      </c>
      <c r="D344" s="4">
        <v>-36</v>
      </c>
      <c r="E344" s="11">
        <v>8934</v>
      </c>
      <c r="F344" s="12">
        <v>-7.4999999999999997E-2</v>
      </c>
      <c r="G344" s="13">
        <v>875</v>
      </c>
      <c r="H344" s="14" t="s">
        <v>1014</v>
      </c>
      <c r="I344" s="15">
        <v>154682</v>
      </c>
      <c r="J344" s="9">
        <f t="shared" si="45"/>
        <v>8059</v>
      </c>
      <c r="K344" s="16">
        <v>7291</v>
      </c>
      <c r="L344" s="31">
        <f>E344/(1+F344)</f>
        <v>9658.3783783783783</v>
      </c>
      <c r="M344" s="28" t="e">
        <f t="shared" si="46"/>
        <v>#VALUE!</v>
      </c>
      <c r="N344" s="27" t="e">
        <f t="shared" si="47"/>
        <v>#VALUE!</v>
      </c>
      <c r="O344">
        <f t="shared" si="48"/>
        <v>300</v>
      </c>
      <c r="P344">
        <f t="shared" si="49"/>
        <v>600</v>
      </c>
      <c r="Q344" s="41">
        <f t="shared" si="50"/>
        <v>27</v>
      </c>
      <c r="R344" s="27">
        <f t="shared" si="51"/>
        <v>9424.0506329113923</v>
      </c>
      <c r="S344" s="42">
        <f t="shared" si="52"/>
        <v>5400</v>
      </c>
    </row>
    <row r="345" spans="1:19" x14ac:dyDescent="0.2">
      <c r="A345" s="1" t="s">
        <v>695</v>
      </c>
      <c r="B345" s="2" t="s">
        <v>696</v>
      </c>
      <c r="C345" s="3">
        <v>16150</v>
      </c>
      <c r="D345" s="4">
        <v>1</v>
      </c>
      <c r="E345" s="11">
        <v>8930.2000000000007</v>
      </c>
      <c r="F345" s="12">
        <v>5.7999999999999996E-2</v>
      </c>
      <c r="G345" s="13">
        <v>1497.8</v>
      </c>
      <c r="H345" s="14">
        <v>-0.501</v>
      </c>
      <c r="I345" s="15">
        <v>19178.3</v>
      </c>
      <c r="J345" s="9">
        <f t="shared" si="45"/>
        <v>7432.4000000000005</v>
      </c>
      <c r="K345" s="16">
        <v>41940.800000000003</v>
      </c>
      <c r="L345" s="31">
        <f>E345/(1+F345)</f>
        <v>8440.6427221172034</v>
      </c>
      <c r="M345" s="28">
        <f t="shared" si="46"/>
        <v>3001.6032064128258</v>
      </c>
      <c r="N345" s="27">
        <f t="shared" si="47"/>
        <v>5439.0395157043777</v>
      </c>
      <c r="O345">
        <f t="shared" si="48"/>
        <v>340</v>
      </c>
      <c r="P345">
        <f t="shared" si="49"/>
        <v>1615</v>
      </c>
      <c r="Q345" s="41">
        <f t="shared" si="50"/>
        <v>72.674999999999997</v>
      </c>
      <c r="R345" s="27">
        <f t="shared" si="51"/>
        <v>9420.0421940928281</v>
      </c>
      <c r="S345" s="42">
        <f t="shared" si="52"/>
        <v>14535</v>
      </c>
    </row>
    <row r="346" spans="1:19" x14ac:dyDescent="0.2">
      <c r="A346" s="1" t="s">
        <v>697</v>
      </c>
      <c r="B346" s="2" t="s">
        <v>698</v>
      </c>
      <c r="C346" s="3">
        <v>169000</v>
      </c>
      <c r="D346" s="4">
        <v>-21</v>
      </c>
      <c r="E346" s="11">
        <v>8906</v>
      </c>
      <c r="F346" s="12">
        <v>-2.6000000000000002E-2</v>
      </c>
      <c r="G346" s="13">
        <v>764</v>
      </c>
      <c r="H346" s="14">
        <v>-0.39300000000000002</v>
      </c>
      <c r="I346" s="15">
        <v>13995</v>
      </c>
      <c r="J346" s="9">
        <f t="shared" si="45"/>
        <v>8142</v>
      </c>
      <c r="K346" s="16">
        <v>24292.799999999999</v>
      </c>
      <c r="L346" s="31">
        <f>E346/(1+F346)</f>
        <v>9143.7371663244357</v>
      </c>
      <c r="M346" s="28">
        <f t="shared" si="46"/>
        <v>1258.6490939044481</v>
      </c>
      <c r="N346" s="27">
        <f t="shared" si="47"/>
        <v>7885.0880724199878</v>
      </c>
      <c r="O346">
        <f t="shared" si="48"/>
        <v>318</v>
      </c>
      <c r="P346">
        <f t="shared" si="49"/>
        <v>16900</v>
      </c>
      <c r="Q346" s="41">
        <f t="shared" si="50"/>
        <v>760.5</v>
      </c>
      <c r="R346" s="27">
        <f t="shared" si="51"/>
        <v>9394.5147679324891</v>
      </c>
      <c r="S346" s="42">
        <f t="shared" si="52"/>
        <v>152100</v>
      </c>
    </row>
    <row r="347" spans="1:19" x14ac:dyDescent="0.2">
      <c r="A347" s="1" t="s">
        <v>699</v>
      </c>
      <c r="B347" s="2" t="s">
        <v>700</v>
      </c>
      <c r="C347" s="3">
        <v>33000</v>
      </c>
      <c r="D347" s="4">
        <v>-24</v>
      </c>
      <c r="E347" s="11">
        <v>8850.7000000000007</v>
      </c>
      <c r="F347" s="12">
        <v>-4.0999999999999995E-2</v>
      </c>
      <c r="G347" s="13">
        <v>-673</v>
      </c>
      <c r="H347" s="14">
        <v>-20.395</v>
      </c>
      <c r="I347" s="15">
        <v>4044.3</v>
      </c>
      <c r="J347" s="9">
        <f t="shared" si="45"/>
        <v>9523.7000000000007</v>
      </c>
      <c r="K347" s="16">
        <v>1036</v>
      </c>
      <c r="L347" s="31">
        <f>E347/(1+F347)</f>
        <v>9229.0928050052153</v>
      </c>
      <c r="M347" s="28">
        <f t="shared" si="46"/>
        <v>34.699664862077853</v>
      </c>
      <c r="N347" s="27">
        <f t="shared" si="47"/>
        <v>9194.3931401431382</v>
      </c>
      <c r="O347">
        <f t="shared" si="48"/>
        <v>316</v>
      </c>
      <c r="P347">
        <f t="shared" si="49"/>
        <v>3300</v>
      </c>
      <c r="Q347" s="41">
        <f t="shared" si="50"/>
        <v>148.5</v>
      </c>
      <c r="R347" s="27">
        <f t="shared" si="51"/>
        <v>9336.181434599157</v>
      </c>
      <c r="S347" s="42">
        <f t="shared" si="52"/>
        <v>29700</v>
      </c>
    </row>
    <row r="348" spans="1:19" x14ac:dyDescent="0.2">
      <c r="A348" s="1" t="s">
        <v>701</v>
      </c>
      <c r="B348" s="2" t="s">
        <v>702</v>
      </c>
      <c r="C348" s="3">
        <v>8700</v>
      </c>
      <c r="D348" s="4">
        <v>-1</v>
      </c>
      <c r="E348" s="11">
        <v>8696.2000000000007</v>
      </c>
      <c r="F348" s="12">
        <v>0.04</v>
      </c>
      <c r="G348" s="13">
        <v>-15.7</v>
      </c>
      <c r="H348" s="14" t="s">
        <v>1014</v>
      </c>
      <c r="I348" s="15">
        <v>2529.6999999999998</v>
      </c>
      <c r="J348" s="9">
        <f t="shared" si="45"/>
        <v>8711.9000000000015</v>
      </c>
      <c r="K348" s="16">
        <v>418.5</v>
      </c>
      <c r="L348" s="31">
        <f>E348/(1+F348)</f>
        <v>8361.7307692307695</v>
      </c>
      <c r="M348" s="28" t="e">
        <f t="shared" si="46"/>
        <v>#VALUE!</v>
      </c>
      <c r="N348" s="27" t="e">
        <f t="shared" si="47"/>
        <v>#VALUE!</v>
      </c>
      <c r="O348">
        <f t="shared" si="48"/>
        <v>341</v>
      </c>
      <c r="P348">
        <f t="shared" si="49"/>
        <v>870</v>
      </c>
      <c r="Q348" s="41">
        <f t="shared" si="50"/>
        <v>39.15</v>
      </c>
      <c r="R348" s="27">
        <f t="shared" si="51"/>
        <v>9173.2067510548532</v>
      </c>
      <c r="S348" s="42">
        <f t="shared" si="52"/>
        <v>7830</v>
      </c>
    </row>
    <row r="349" spans="1:19" x14ac:dyDescent="0.2">
      <c r="A349" s="1" t="s">
        <v>703</v>
      </c>
      <c r="B349" s="2" t="s">
        <v>704</v>
      </c>
      <c r="C349" s="3">
        <v>5322</v>
      </c>
      <c r="D349" s="4">
        <v>5</v>
      </c>
      <c r="E349" s="11">
        <v>8686</v>
      </c>
      <c r="F349" s="12">
        <v>8.199999999999999E-2</v>
      </c>
      <c r="G349" s="13">
        <v>-155</v>
      </c>
      <c r="H349" s="14">
        <v>-1.071</v>
      </c>
      <c r="I349" s="15">
        <v>45302</v>
      </c>
      <c r="J349" s="9">
        <f t="shared" si="45"/>
        <v>8841</v>
      </c>
      <c r="K349" s="16">
        <v>34801.1</v>
      </c>
      <c r="L349" s="31">
        <f>E349/(1+F349)</f>
        <v>8027.7264325323467</v>
      </c>
      <c r="M349" s="28">
        <f t="shared" si="46"/>
        <v>2183.0985915492975</v>
      </c>
      <c r="N349" s="27">
        <f t="shared" si="47"/>
        <v>5844.6278409830493</v>
      </c>
      <c r="O349">
        <f t="shared" si="48"/>
        <v>348</v>
      </c>
      <c r="P349">
        <f t="shared" si="49"/>
        <v>532.20000000000005</v>
      </c>
      <c r="Q349" s="41">
        <f t="shared" si="50"/>
        <v>23.949000000000005</v>
      </c>
      <c r="R349" s="27">
        <f t="shared" si="51"/>
        <v>9162.4472573839666</v>
      </c>
      <c r="S349" s="42">
        <f t="shared" si="52"/>
        <v>4789.8</v>
      </c>
    </row>
    <row r="350" spans="1:19" x14ac:dyDescent="0.2">
      <c r="A350" s="1" t="s">
        <v>705</v>
      </c>
      <c r="B350" s="2" t="s">
        <v>706</v>
      </c>
      <c r="C350" s="3">
        <v>23000</v>
      </c>
      <c r="D350" s="4">
        <v>9</v>
      </c>
      <c r="E350" s="11">
        <v>8685</v>
      </c>
      <c r="F350" s="12">
        <v>0.10099999999999999</v>
      </c>
      <c r="G350" s="13">
        <v>261</v>
      </c>
      <c r="H350" s="14">
        <v>-0.70599999999999996</v>
      </c>
      <c r="I350" s="15">
        <v>14529</v>
      </c>
      <c r="J350" s="9">
        <f t="shared" si="45"/>
        <v>8424</v>
      </c>
      <c r="K350" s="16">
        <v>11481.6</v>
      </c>
      <c r="L350" s="31">
        <f>E350/(1+F350)</f>
        <v>7888.2833787465943</v>
      </c>
      <c r="M350" s="28">
        <f t="shared" si="46"/>
        <v>887.75510204081615</v>
      </c>
      <c r="N350" s="27">
        <f t="shared" si="47"/>
        <v>7000.5282767057779</v>
      </c>
      <c r="O350">
        <f t="shared" si="48"/>
        <v>353</v>
      </c>
      <c r="P350">
        <f t="shared" si="49"/>
        <v>2300</v>
      </c>
      <c r="Q350" s="41">
        <f t="shared" si="50"/>
        <v>103.5</v>
      </c>
      <c r="R350" s="27">
        <f t="shared" si="51"/>
        <v>9161.3924050632922</v>
      </c>
      <c r="S350" s="42">
        <f t="shared" si="52"/>
        <v>20700</v>
      </c>
    </row>
    <row r="351" spans="1:19" x14ac:dyDescent="0.2">
      <c r="A351" s="1" t="s">
        <v>707</v>
      </c>
      <c r="B351" s="2" t="s">
        <v>708</v>
      </c>
      <c r="C351" s="3">
        <v>31200</v>
      </c>
      <c r="D351" s="4">
        <v>65</v>
      </c>
      <c r="E351" s="11">
        <v>8665</v>
      </c>
      <c r="F351" s="12">
        <v>0.27</v>
      </c>
      <c r="G351" s="13">
        <v>1032</v>
      </c>
      <c r="H351" s="14">
        <v>0.46400000000000002</v>
      </c>
      <c r="I351" s="15">
        <v>19026</v>
      </c>
      <c r="J351" s="9">
        <f t="shared" si="45"/>
        <v>7633</v>
      </c>
      <c r="K351" s="16" t="s">
        <v>1014</v>
      </c>
      <c r="L351" s="31">
        <f>E351/(1+F351)</f>
        <v>6822.8346456692916</v>
      </c>
      <c r="M351" s="28">
        <f t="shared" si="46"/>
        <v>704.91803278688531</v>
      </c>
      <c r="N351" s="27">
        <f t="shared" si="47"/>
        <v>6117.9166128824063</v>
      </c>
      <c r="O351">
        <f t="shared" si="48"/>
        <v>409</v>
      </c>
      <c r="P351">
        <f t="shared" si="49"/>
        <v>3120</v>
      </c>
      <c r="Q351" s="41">
        <f t="shared" si="50"/>
        <v>140.4</v>
      </c>
      <c r="R351" s="27">
        <f t="shared" si="51"/>
        <v>9140.2953586497897</v>
      </c>
      <c r="S351" s="42">
        <f t="shared" si="52"/>
        <v>28080</v>
      </c>
    </row>
    <row r="352" spans="1:19" x14ac:dyDescent="0.2">
      <c r="A352" s="1" t="s">
        <v>709</v>
      </c>
      <c r="B352" s="2" t="s">
        <v>710</v>
      </c>
      <c r="C352" s="3">
        <v>3708</v>
      </c>
      <c r="D352" s="4">
        <v>-8</v>
      </c>
      <c r="E352" s="11">
        <v>8635.2000000000007</v>
      </c>
      <c r="F352" s="12">
        <v>1.3000000000000001E-2</v>
      </c>
      <c r="G352" s="13">
        <v>1233.9000000000001</v>
      </c>
      <c r="H352" s="14">
        <v>1.21</v>
      </c>
      <c r="I352" s="15">
        <v>94482.9</v>
      </c>
      <c r="J352" s="9">
        <f t="shared" si="45"/>
        <v>7401.3000000000011</v>
      </c>
      <c r="K352" s="16" t="s">
        <v>1014</v>
      </c>
      <c r="L352" s="31">
        <f>E352/(1+F352)</f>
        <v>8524.3830207305055</v>
      </c>
      <c r="M352" s="28">
        <f t="shared" si="46"/>
        <v>558.32579185520365</v>
      </c>
      <c r="N352" s="27">
        <f t="shared" si="47"/>
        <v>7966.0572288753019</v>
      </c>
      <c r="O352">
        <f t="shared" si="48"/>
        <v>338</v>
      </c>
      <c r="P352">
        <f t="shared" si="49"/>
        <v>370.8</v>
      </c>
      <c r="Q352" s="41">
        <f t="shared" si="50"/>
        <v>16.686</v>
      </c>
      <c r="R352" s="27">
        <f t="shared" si="51"/>
        <v>9108.860759493673</v>
      </c>
      <c r="S352" s="42">
        <f t="shared" si="52"/>
        <v>3337.2</v>
      </c>
    </row>
    <row r="353" spans="1:19" x14ac:dyDescent="0.2">
      <c r="A353" s="1" t="s">
        <v>711</v>
      </c>
      <c r="B353" s="2" t="s">
        <v>712</v>
      </c>
      <c r="C353" s="3">
        <v>8870</v>
      </c>
      <c r="D353" s="4" t="s">
        <v>1014</v>
      </c>
      <c r="E353" s="11">
        <v>8635</v>
      </c>
      <c r="F353" s="12">
        <v>7.400000000000001E-2</v>
      </c>
      <c r="G353" s="13">
        <v>996</v>
      </c>
      <c r="H353" s="14">
        <v>-0.23599999999999999</v>
      </c>
      <c r="I353" s="15">
        <v>11602</v>
      </c>
      <c r="J353" s="9">
        <f t="shared" si="45"/>
        <v>7639</v>
      </c>
      <c r="K353" s="16">
        <v>8718.2999999999993</v>
      </c>
      <c r="L353" s="31">
        <f>E353/(1+F353)</f>
        <v>8040.0372439478579</v>
      </c>
      <c r="M353" s="28">
        <f t="shared" si="46"/>
        <v>1303.6649214659685</v>
      </c>
      <c r="N353" s="27">
        <f t="shared" si="47"/>
        <v>6736.3723224818896</v>
      </c>
      <c r="O353">
        <f t="shared" si="48"/>
        <v>347</v>
      </c>
      <c r="P353">
        <f t="shared" si="49"/>
        <v>887</v>
      </c>
      <c r="Q353" s="41">
        <f t="shared" si="50"/>
        <v>39.914999999999999</v>
      </c>
      <c r="R353" s="27">
        <f t="shared" si="51"/>
        <v>9108.6497890295359</v>
      </c>
      <c r="S353" s="42">
        <f t="shared" si="52"/>
        <v>7983</v>
      </c>
    </row>
    <row r="354" spans="1:19" x14ac:dyDescent="0.2">
      <c r="A354" s="1" t="s">
        <v>713</v>
      </c>
      <c r="B354" s="2" t="s">
        <v>714</v>
      </c>
      <c r="C354" s="3">
        <v>8500</v>
      </c>
      <c r="D354" s="4">
        <v>-4</v>
      </c>
      <c r="E354" s="11">
        <v>8632.5</v>
      </c>
      <c r="F354" s="12">
        <v>4.5999999999999999E-2</v>
      </c>
      <c r="G354" s="13">
        <v>172.3</v>
      </c>
      <c r="H354" s="14">
        <v>0.438</v>
      </c>
      <c r="I354" s="15">
        <v>5272.4</v>
      </c>
      <c r="J354" s="9">
        <f t="shared" si="45"/>
        <v>8460.2000000000007</v>
      </c>
      <c r="K354" s="16">
        <v>3760.5</v>
      </c>
      <c r="L354" s="31">
        <f>E354/(1+F354)</f>
        <v>8252.8680688336517</v>
      </c>
      <c r="M354" s="28">
        <f t="shared" si="46"/>
        <v>119.8191933240612</v>
      </c>
      <c r="N354" s="27">
        <f t="shared" si="47"/>
        <v>8133.0488755095903</v>
      </c>
      <c r="O354">
        <f t="shared" si="48"/>
        <v>344</v>
      </c>
      <c r="P354">
        <f t="shared" si="49"/>
        <v>850</v>
      </c>
      <c r="Q354" s="41">
        <f t="shared" si="50"/>
        <v>38.25</v>
      </c>
      <c r="R354" s="27">
        <f t="shared" si="51"/>
        <v>9106.0126582278481</v>
      </c>
      <c r="S354" s="42">
        <f t="shared" si="52"/>
        <v>7650</v>
      </c>
    </row>
    <row r="355" spans="1:19" x14ac:dyDescent="0.2">
      <c r="A355" s="1" t="s">
        <v>715</v>
      </c>
      <c r="B355" s="2" t="s">
        <v>716</v>
      </c>
      <c r="C355" s="3">
        <v>27621</v>
      </c>
      <c r="D355" s="4">
        <v>41</v>
      </c>
      <c r="E355" s="11">
        <v>8614.9</v>
      </c>
      <c r="F355" s="12">
        <v>0.19800000000000001</v>
      </c>
      <c r="G355" s="13">
        <v>489.6</v>
      </c>
      <c r="H355" s="14">
        <v>-0.28699999999999998</v>
      </c>
      <c r="I355" s="15">
        <v>5091.6000000000004</v>
      </c>
      <c r="J355" s="9">
        <f t="shared" si="45"/>
        <v>8125.2999999999993</v>
      </c>
      <c r="K355" s="16">
        <v>11014.2</v>
      </c>
      <c r="L355" s="31">
        <f>E355/(1+F355)</f>
        <v>7191.0684474123536</v>
      </c>
      <c r="M355" s="28">
        <f t="shared" si="46"/>
        <v>686.67601683029454</v>
      </c>
      <c r="N355" s="27">
        <f t="shared" si="47"/>
        <v>6504.3924305820592</v>
      </c>
      <c r="O355">
        <f t="shared" si="48"/>
        <v>389</v>
      </c>
      <c r="P355">
        <f t="shared" si="49"/>
        <v>2762.1000000000004</v>
      </c>
      <c r="Q355" s="41">
        <f t="shared" si="50"/>
        <v>124.29450000000001</v>
      </c>
      <c r="R355" s="27">
        <f t="shared" si="51"/>
        <v>9087.4472573839666</v>
      </c>
      <c r="S355" s="42">
        <f t="shared" si="52"/>
        <v>24858.9</v>
      </c>
    </row>
    <row r="356" spans="1:19" x14ac:dyDescent="0.2">
      <c r="A356" s="1" t="s">
        <v>717</v>
      </c>
      <c r="B356" s="2" t="s">
        <v>718</v>
      </c>
      <c r="C356" s="3">
        <v>21173</v>
      </c>
      <c r="D356" s="4">
        <v>-30</v>
      </c>
      <c r="E356" s="11">
        <v>8611</v>
      </c>
      <c r="F356" s="12">
        <v>-5.7000000000000002E-2</v>
      </c>
      <c r="G356" s="13">
        <v>-643</v>
      </c>
      <c r="H356" s="14" t="s">
        <v>1014</v>
      </c>
      <c r="I356" s="15">
        <v>23659</v>
      </c>
      <c r="J356" s="9">
        <f t="shared" si="45"/>
        <v>9254</v>
      </c>
      <c r="K356" s="16">
        <v>209.6</v>
      </c>
      <c r="L356" s="31">
        <f>E356/(1+F356)</f>
        <v>9131.4952279957579</v>
      </c>
      <c r="M356" s="28" t="e">
        <f t="shared" si="46"/>
        <v>#VALUE!</v>
      </c>
      <c r="N356" s="27" t="e">
        <f t="shared" si="47"/>
        <v>#VALUE!</v>
      </c>
      <c r="O356">
        <f t="shared" si="48"/>
        <v>319</v>
      </c>
      <c r="P356">
        <f t="shared" si="49"/>
        <v>2117.3000000000002</v>
      </c>
      <c r="Q356" s="41">
        <f t="shared" si="50"/>
        <v>95.278500000000008</v>
      </c>
      <c r="R356" s="27">
        <f t="shared" si="51"/>
        <v>9083.3333333333339</v>
      </c>
      <c r="S356" s="42">
        <f t="shared" si="52"/>
        <v>19055.7</v>
      </c>
    </row>
    <row r="357" spans="1:19" x14ac:dyDescent="0.2">
      <c r="A357" s="1" t="s">
        <v>719</v>
      </c>
      <c r="B357" s="2" t="s">
        <v>720</v>
      </c>
      <c r="C357" s="3">
        <v>47000</v>
      </c>
      <c r="D357" s="4">
        <v>20</v>
      </c>
      <c r="E357" s="11">
        <v>8594</v>
      </c>
      <c r="F357" s="12">
        <v>0.13100000000000001</v>
      </c>
      <c r="G357" s="13">
        <v>990</v>
      </c>
      <c r="H357" s="14">
        <v>0.13500000000000001</v>
      </c>
      <c r="I357" s="15">
        <v>15815</v>
      </c>
      <c r="J357" s="9">
        <f t="shared" si="45"/>
        <v>7604</v>
      </c>
      <c r="K357" s="16" t="s">
        <v>1014</v>
      </c>
      <c r="L357" s="31">
        <f>E357/(1+F357)</f>
        <v>7598.5853227232537</v>
      </c>
      <c r="M357" s="28">
        <f t="shared" si="46"/>
        <v>872.24669603524228</v>
      </c>
      <c r="N357" s="27">
        <f t="shared" si="47"/>
        <v>6726.3386266880116</v>
      </c>
      <c r="O357">
        <f t="shared" si="48"/>
        <v>371</v>
      </c>
      <c r="P357">
        <f t="shared" si="49"/>
        <v>4700</v>
      </c>
      <c r="Q357" s="41">
        <f t="shared" si="50"/>
        <v>211.5</v>
      </c>
      <c r="R357" s="27">
        <f t="shared" si="51"/>
        <v>9065.4008438818564</v>
      </c>
      <c r="S357" s="42">
        <f t="shared" si="52"/>
        <v>42300</v>
      </c>
    </row>
    <row r="358" spans="1:19" x14ac:dyDescent="0.2">
      <c r="A358" s="1" t="s">
        <v>721</v>
      </c>
      <c r="B358" s="2" t="s">
        <v>722</v>
      </c>
      <c r="C358" s="3">
        <v>34642</v>
      </c>
      <c r="D358" s="4">
        <v>31</v>
      </c>
      <c r="E358" s="11">
        <v>8453</v>
      </c>
      <c r="F358" s="12">
        <v>0.157</v>
      </c>
      <c r="G358" s="13">
        <v>-31</v>
      </c>
      <c r="H358" s="14" t="s">
        <v>1014</v>
      </c>
      <c r="I358" s="15">
        <v>19796</v>
      </c>
      <c r="J358" s="9">
        <f t="shared" si="45"/>
        <v>8484</v>
      </c>
      <c r="K358" s="16">
        <v>10214.700000000001</v>
      </c>
      <c r="L358" s="31">
        <f>E358/(1+F358)</f>
        <v>7305.9636992221258</v>
      </c>
      <c r="M358" s="28" t="e">
        <f t="shared" si="46"/>
        <v>#VALUE!</v>
      </c>
      <c r="N358" s="27" t="e">
        <f t="shared" si="47"/>
        <v>#VALUE!</v>
      </c>
      <c r="O358">
        <f t="shared" si="48"/>
        <v>383</v>
      </c>
      <c r="P358">
        <f t="shared" si="49"/>
        <v>3464.2000000000003</v>
      </c>
      <c r="Q358" s="41">
        <f t="shared" si="50"/>
        <v>155.88900000000001</v>
      </c>
      <c r="R358" s="27">
        <f t="shared" si="51"/>
        <v>8916.6666666666679</v>
      </c>
      <c r="S358" s="42">
        <f t="shared" si="52"/>
        <v>31177.8</v>
      </c>
    </row>
    <row r="359" spans="1:19" x14ac:dyDescent="0.2">
      <c r="A359" s="1" t="s">
        <v>723</v>
      </c>
      <c r="B359" s="2" t="s">
        <v>724</v>
      </c>
      <c r="C359" s="3">
        <v>7998</v>
      </c>
      <c r="D359" s="4">
        <v>6</v>
      </c>
      <c r="E359" s="11">
        <v>8448.2000000000007</v>
      </c>
      <c r="F359" s="12">
        <v>0.09</v>
      </c>
      <c r="G359" s="13">
        <v>1033</v>
      </c>
      <c r="H359" s="14">
        <v>4.5999999999999999E-2</v>
      </c>
      <c r="I359" s="15">
        <v>38241.300000000003</v>
      </c>
      <c r="J359" s="9">
        <f t="shared" si="45"/>
        <v>7415.2000000000007</v>
      </c>
      <c r="K359" s="16">
        <v>22512.6</v>
      </c>
      <c r="L359" s="31">
        <f>E359/(1+F359)</f>
        <v>7750.6422018348621</v>
      </c>
      <c r="M359" s="28">
        <f t="shared" si="46"/>
        <v>987.57170172084125</v>
      </c>
      <c r="N359" s="27">
        <f t="shared" si="47"/>
        <v>6763.0705001140213</v>
      </c>
      <c r="O359">
        <f t="shared" si="48"/>
        <v>359</v>
      </c>
      <c r="P359">
        <f t="shared" si="49"/>
        <v>799.80000000000007</v>
      </c>
      <c r="Q359" s="41">
        <f t="shared" si="50"/>
        <v>35.991</v>
      </c>
      <c r="R359" s="27">
        <f t="shared" si="51"/>
        <v>8911.6033755274275</v>
      </c>
      <c r="S359" s="42">
        <f t="shared" si="52"/>
        <v>7198.2</v>
      </c>
    </row>
    <row r="360" spans="1:19" x14ac:dyDescent="0.2">
      <c r="A360" s="1" t="s">
        <v>725</v>
      </c>
      <c r="B360" s="2" t="s">
        <v>726</v>
      </c>
      <c r="C360" s="3">
        <v>27950</v>
      </c>
      <c r="D360" s="4">
        <v>-19</v>
      </c>
      <c r="E360" s="11">
        <v>8436.6</v>
      </c>
      <c r="F360" s="12">
        <v>-1.8000000000000002E-2</v>
      </c>
      <c r="G360" s="13">
        <v>319.89999999999998</v>
      </c>
      <c r="H360" s="14">
        <v>-1.0999999999999999E-2</v>
      </c>
      <c r="I360" s="15">
        <v>4187.1000000000004</v>
      </c>
      <c r="J360" s="9">
        <f t="shared" si="45"/>
        <v>8116.7000000000007</v>
      </c>
      <c r="K360" s="16">
        <v>3544.9</v>
      </c>
      <c r="L360" s="31">
        <f>E360/(1+F360)</f>
        <v>8591.2423625254596</v>
      </c>
      <c r="M360" s="28">
        <f t="shared" si="46"/>
        <v>323.45803842264911</v>
      </c>
      <c r="N360" s="27">
        <f t="shared" si="47"/>
        <v>8267.7843241028113</v>
      </c>
      <c r="O360">
        <f t="shared" si="48"/>
        <v>335</v>
      </c>
      <c r="P360">
        <f t="shared" si="49"/>
        <v>2795</v>
      </c>
      <c r="Q360" s="41">
        <f t="shared" si="50"/>
        <v>125.77500000000001</v>
      </c>
      <c r="R360" s="27">
        <f t="shared" si="51"/>
        <v>8899.3670886075961</v>
      </c>
      <c r="S360" s="42">
        <f t="shared" si="52"/>
        <v>25155</v>
      </c>
    </row>
    <row r="361" spans="1:19" x14ac:dyDescent="0.2">
      <c r="A361" s="1" t="s">
        <v>727</v>
      </c>
      <c r="B361" s="2" t="s">
        <v>728</v>
      </c>
      <c r="C361" s="3">
        <v>3500</v>
      </c>
      <c r="D361" s="4">
        <v>-12</v>
      </c>
      <c r="E361" s="11">
        <v>8430</v>
      </c>
      <c r="F361" s="12">
        <v>1.6E-2</v>
      </c>
      <c r="G361" s="13">
        <v>119</v>
      </c>
      <c r="H361" s="14">
        <v>-0.85399999999999998</v>
      </c>
      <c r="I361" s="15">
        <v>100923</v>
      </c>
      <c r="J361" s="9">
        <f t="shared" si="45"/>
        <v>8311</v>
      </c>
      <c r="K361" s="16">
        <v>1918.5</v>
      </c>
      <c r="L361" s="31">
        <f>E361/(1+F361)</f>
        <v>8297.2440944881891</v>
      </c>
      <c r="M361" s="28">
        <f t="shared" si="46"/>
        <v>815.06849315068484</v>
      </c>
      <c r="N361" s="27">
        <f t="shared" si="47"/>
        <v>7482.1756013375043</v>
      </c>
      <c r="O361">
        <f t="shared" si="48"/>
        <v>343</v>
      </c>
      <c r="P361">
        <f t="shared" si="49"/>
        <v>350</v>
      </c>
      <c r="Q361" s="41">
        <f t="shared" si="50"/>
        <v>15.75</v>
      </c>
      <c r="R361" s="27">
        <f t="shared" si="51"/>
        <v>8892.4050632911403</v>
      </c>
      <c r="S361" s="42">
        <f t="shared" si="52"/>
        <v>3150</v>
      </c>
    </row>
    <row r="362" spans="1:19" x14ac:dyDescent="0.2">
      <c r="A362" s="1" t="s">
        <v>729</v>
      </c>
      <c r="B362" s="2" t="s">
        <v>730</v>
      </c>
      <c r="C362" s="3">
        <v>47000</v>
      </c>
      <c r="D362" s="4">
        <v>-35</v>
      </c>
      <c r="E362" s="11">
        <v>8423</v>
      </c>
      <c r="F362" s="12">
        <v>-7.6999999999999999E-2</v>
      </c>
      <c r="G362" s="13">
        <v>846</v>
      </c>
      <c r="H362" s="14">
        <v>-0.35899999999999999</v>
      </c>
      <c r="I362" s="15">
        <v>23770</v>
      </c>
      <c r="J362" s="9">
        <f t="shared" si="45"/>
        <v>7577</v>
      </c>
      <c r="K362" s="16">
        <v>36546.5</v>
      </c>
      <c r="L362" s="31">
        <f>E362/(1+F362)</f>
        <v>9125.6771397616467</v>
      </c>
      <c r="M362" s="28">
        <f t="shared" si="46"/>
        <v>1319.8127925117005</v>
      </c>
      <c r="N362" s="27">
        <f t="shared" si="47"/>
        <v>7805.8643472499461</v>
      </c>
      <c r="O362">
        <f t="shared" si="48"/>
        <v>320</v>
      </c>
      <c r="P362">
        <f t="shared" si="49"/>
        <v>4700</v>
      </c>
      <c r="Q362" s="41">
        <f t="shared" si="50"/>
        <v>211.5</v>
      </c>
      <c r="R362" s="27">
        <f t="shared" si="51"/>
        <v>8885.0210970464141</v>
      </c>
      <c r="S362" s="42">
        <f t="shared" si="52"/>
        <v>42300</v>
      </c>
    </row>
    <row r="363" spans="1:19" x14ac:dyDescent="0.2">
      <c r="A363" s="1" t="s">
        <v>731</v>
      </c>
      <c r="B363" s="2" t="s">
        <v>732</v>
      </c>
      <c r="C363" s="3">
        <v>450000</v>
      </c>
      <c r="D363" s="4">
        <v>35</v>
      </c>
      <c r="E363" s="11">
        <v>8415</v>
      </c>
      <c r="F363" s="12">
        <v>0.17800000000000002</v>
      </c>
      <c r="G363" s="13">
        <v>708</v>
      </c>
      <c r="H363" s="14">
        <v>0.75700000000000001</v>
      </c>
      <c r="I363" s="15">
        <v>4610</v>
      </c>
      <c r="J363" s="9">
        <f t="shared" si="45"/>
        <v>7707</v>
      </c>
      <c r="K363" s="16">
        <v>17019.2</v>
      </c>
      <c r="L363" s="31">
        <f>E363/(1+F363)</f>
        <v>7143.463497453311</v>
      </c>
      <c r="M363" s="28">
        <f t="shared" si="46"/>
        <v>402.95959021058621</v>
      </c>
      <c r="N363" s="27">
        <f t="shared" si="47"/>
        <v>6740.5039072427244</v>
      </c>
      <c r="O363">
        <f t="shared" si="48"/>
        <v>391</v>
      </c>
      <c r="P363">
        <f t="shared" si="49"/>
        <v>45000</v>
      </c>
      <c r="Q363" s="41">
        <f t="shared" si="50"/>
        <v>2025</v>
      </c>
      <c r="R363" s="27">
        <f t="shared" si="51"/>
        <v>8876.5822784810134</v>
      </c>
      <c r="S363" s="42">
        <f t="shared" si="52"/>
        <v>405000</v>
      </c>
    </row>
    <row r="364" spans="1:19" x14ac:dyDescent="0.2">
      <c r="A364" s="1" t="s">
        <v>733</v>
      </c>
      <c r="B364" s="2" t="s">
        <v>734</v>
      </c>
      <c r="C364" s="3">
        <v>39600</v>
      </c>
      <c r="D364" s="4">
        <v>24</v>
      </c>
      <c r="E364" s="11">
        <v>8409.2000000000007</v>
      </c>
      <c r="F364" s="12">
        <v>0.14699999999999999</v>
      </c>
      <c r="G364" s="13">
        <v>273.3</v>
      </c>
      <c r="H364" s="14">
        <v>-0.65400000000000003</v>
      </c>
      <c r="I364" s="15">
        <v>13051.1</v>
      </c>
      <c r="J364" s="9">
        <f t="shared" si="45"/>
        <v>8135.9000000000005</v>
      </c>
      <c r="K364" s="16">
        <v>3302.5</v>
      </c>
      <c r="L364" s="31">
        <f>E364/(1+F364)</f>
        <v>7331.4734088927644</v>
      </c>
      <c r="M364" s="28">
        <f t="shared" si="46"/>
        <v>789.88439306358396</v>
      </c>
      <c r="N364" s="27">
        <f t="shared" si="47"/>
        <v>6541.5890158291804</v>
      </c>
      <c r="O364">
        <f t="shared" si="48"/>
        <v>381</v>
      </c>
      <c r="P364">
        <f t="shared" si="49"/>
        <v>3960</v>
      </c>
      <c r="Q364" s="41">
        <f t="shared" si="50"/>
        <v>178.2</v>
      </c>
      <c r="R364" s="27">
        <f t="shared" si="51"/>
        <v>8870.4641350210986</v>
      </c>
      <c r="S364" s="42">
        <f t="shared" si="52"/>
        <v>35640</v>
      </c>
    </row>
    <row r="365" spans="1:19" x14ac:dyDescent="0.2">
      <c r="A365" s="1" t="s">
        <v>735</v>
      </c>
      <c r="B365" s="2" t="s">
        <v>736</v>
      </c>
      <c r="C365" s="3">
        <v>9300</v>
      </c>
      <c r="D365" s="4">
        <v>-7</v>
      </c>
      <c r="E365" s="11">
        <v>8400.2000000000007</v>
      </c>
      <c r="F365" s="12">
        <v>0.06</v>
      </c>
      <c r="G365" s="13">
        <v>156.30000000000001</v>
      </c>
      <c r="H365" s="14">
        <v>0.434</v>
      </c>
      <c r="I365" s="15">
        <v>4653.1000000000004</v>
      </c>
      <c r="J365" s="9">
        <f t="shared" si="45"/>
        <v>8243.9000000000015</v>
      </c>
      <c r="K365" s="16">
        <v>1878.7</v>
      </c>
      <c r="L365" s="31">
        <f>E365/(1+F365)</f>
        <v>7924.7169811320755</v>
      </c>
      <c r="M365" s="28">
        <f t="shared" si="46"/>
        <v>108.9958158995816</v>
      </c>
      <c r="N365" s="27">
        <f t="shared" si="47"/>
        <v>7815.7211652324941</v>
      </c>
      <c r="O365">
        <f t="shared" si="48"/>
        <v>352</v>
      </c>
      <c r="P365">
        <f t="shared" si="49"/>
        <v>930</v>
      </c>
      <c r="Q365" s="41">
        <f t="shared" si="50"/>
        <v>41.85</v>
      </c>
      <c r="R365" s="27">
        <f t="shared" si="51"/>
        <v>8860.9704641350218</v>
      </c>
      <c r="S365" s="42">
        <f t="shared" si="52"/>
        <v>8370</v>
      </c>
    </row>
    <row r="366" spans="1:19" x14ac:dyDescent="0.2">
      <c r="A366" s="1" t="s">
        <v>737</v>
      </c>
      <c r="B366" s="2" t="s">
        <v>738</v>
      </c>
      <c r="C366" s="3">
        <v>66000</v>
      </c>
      <c r="D366" s="4" t="s">
        <v>1014</v>
      </c>
      <c r="E366" s="11">
        <v>8391</v>
      </c>
      <c r="F366" s="12">
        <v>0.72900000000000009</v>
      </c>
      <c r="G366" s="13">
        <v>303</v>
      </c>
      <c r="H366" s="14" t="s">
        <v>1014</v>
      </c>
      <c r="I366" s="15">
        <v>25775</v>
      </c>
      <c r="J366" s="9">
        <f t="shared" si="45"/>
        <v>8088</v>
      </c>
      <c r="K366" s="16">
        <v>5823.5</v>
      </c>
      <c r="L366" s="31">
        <f>E366/(1+F366)</f>
        <v>4853.0942741469053</v>
      </c>
      <c r="M366" s="28" t="e">
        <f t="shared" si="46"/>
        <v>#VALUE!</v>
      </c>
      <c r="N366" s="27" t="e">
        <f t="shared" si="47"/>
        <v>#VALUE!</v>
      </c>
      <c r="O366">
        <f t="shared" si="48"/>
        <v>496</v>
      </c>
      <c r="P366">
        <f t="shared" si="49"/>
        <v>6600</v>
      </c>
      <c r="Q366" s="41">
        <f t="shared" si="50"/>
        <v>297</v>
      </c>
      <c r="R366" s="27">
        <f t="shared" si="51"/>
        <v>8851.2658227848115</v>
      </c>
      <c r="S366" s="42">
        <f t="shared" si="52"/>
        <v>59400</v>
      </c>
    </row>
    <row r="367" spans="1:19" x14ac:dyDescent="0.2">
      <c r="A367" s="1" t="s">
        <v>739</v>
      </c>
      <c r="B367" s="2" t="s">
        <v>740</v>
      </c>
      <c r="C367" s="3">
        <v>26000</v>
      </c>
      <c r="D367" s="4">
        <v>7</v>
      </c>
      <c r="E367" s="11">
        <v>8359</v>
      </c>
      <c r="F367" s="12">
        <v>9.4E-2</v>
      </c>
      <c r="G367" s="13">
        <v>734</v>
      </c>
      <c r="H367" s="14">
        <v>0.377</v>
      </c>
      <c r="I367" s="15">
        <v>5393</v>
      </c>
      <c r="J367" s="9">
        <f t="shared" si="45"/>
        <v>7625</v>
      </c>
      <c r="K367" s="16">
        <v>11568.7</v>
      </c>
      <c r="L367" s="31">
        <f>E367/(1+F367)</f>
        <v>7640.7678244972576</v>
      </c>
      <c r="M367" s="28">
        <f t="shared" si="46"/>
        <v>533.04284676833697</v>
      </c>
      <c r="N367" s="27">
        <f t="shared" si="47"/>
        <v>7107.7249777289207</v>
      </c>
      <c r="O367">
        <f t="shared" si="48"/>
        <v>368</v>
      </c>
      <c r="P367">
        <f t="shared" si="49"/>
        <v>2600</v>
      </c>
      <c r="Q367" s="41">
        <f t="shared" si="50"/>
        <v>117</v>
      </c>
      <c r="R367" s="27">
        <f t="shared" si="51"/>
        <v>8817.510548523207</v>
      </c>
      <c r="S367" s="42">
        <f t="shared" si="52"/>
        <v>23400</v>
      </c>
    </row>
    <row r="368" spans="1:19" x14ac:dyDescent="0.2">
      <c r="A368" s="1" t="s">
        <v>741</v>
      </c>
      <c r="B368" s="2" t="s">
        <v>742</v>
      </c>
      <c r="C368" s="3">
        <v>17500</v>
      </c>
      <c r="D368" s="4">
        <v>25</v>
      </c>
      <c r="E368" s="11">
        <v>8328.9</v>
      </c>
      <c r="F368" s="12">
        <v>0.14899999999999999</v>
      </c>
      <c r="G368" s="13">
        <v>430.2</v>
      </c>
      <c r="H368" s="14">
        <v>0.14899999999999999</v>
      </c>
      <c r="I368" s="15">
        <v>2778.7</v>
      </c>
      <c r="J368" s="9">
        <f t="shared" si="45"/>
        <v>7898.7</v>
      </c>
      <c r="K368" s="16">
        <v>3434.3</v>
      </c>
      <c r="L368" s="31">
        <f>E368/(1+F368)</f>
        <v>7248.8250652741508</v>
      </c>
      <c r="M368" s="28">
        <f t="shared" si="46"/>
        <v>374.41253263707569</v>
      </c>
      <c r="N368" s="27">
        <f t="shared" si="47"/>
        <v>6874.4125326370749</v>
      </c>
      <c r="O368">
        <f t="shared" si="48"/>
        <v>386</v>
      </c>
      <c r="P368">
        <f t="shared" si="49"/>
        <v>1750</v>
      </c>
      <c r="Q368" s="41">
        <f t="shared" si="50"/>
        <v>78.75</v>
      </c>
      <c r="R368" s="27">
        <f t="shared" si="51"/>
        <v>8785.7594936708865</v>
      </c>
      <c r="S368" s="42">
        <f t="shared" si="52"/>
        <v>15750</v>
      </c>
    </row>
    <row r="369" spans="1:19" x14ac:dyDescent="0.2">
      <c r="A369" s="1" t="s">
        <v>743</v>
      </c>
      <c r="B369" s="2" t="s">
        <v>744</v>
      </c>
      <c r="C369" s="3">
        <v>23376</v>
      </c>
      <c r="D369" s="4">
        <v>-13</v>
      </c>
      <c r="E369" s="11">
        <v>8264</v>
      </c>
      <c r="F369" s="12">
        <v>4.2000000000000003E-2</v>
      </c>
      <c r="G369" s="13">
        <v>437</v>
      </c>
      <c r="H369" s="14">
        <v>-0.57699999999999996</v>
      </c>
      <c r="I369" s="15">
        <v>10912</v>
      </c>
      <c r="J369" s="9">
        <f t="shared" si="45"/>
        <v>7827</v>
      </c>
      <c r="K369" s="16">
        <v>6937.1</v>
      </c>
      <c r="L369" s="31">
        <f>E369/(1+F369)</f>
        <v>7930.9021113243762</v>
      </c>
      <c r="M369" s="28">
        <f t="shared" si="46"/>
        <v>1033.0969267139478</v>
      </c>
      <c r="N369" s="27">
        <f t="shared" si="47"/>
        <v>6897.8051846104281</v>
      </c>
      <c r="O369">
        <f t="shared" si="48"/>
        <v>351</v>
      </c>
      <c r="P369">
        <f t="shared" si="49"/>
        <v>2337.6</v>
      </c>
      <c r="Q369" s="41">
        <f t="shared" si="50"/>
        <v>105.19199999999999</v>
      </c>
      <c r="R369" s="27">
        <f t="shared" si="51"/>
        <v>8717.2995780590718</v>
      </c>
      <c r="S369" s="42">
        <f t="shared" si="52"/>
        <v>21038.400000000001</v>
      </c>
    </row>
    <row r="370" spans="1:19" x14ac:dyDescent="0.2">
      <c r="A370" s="1" t="s">
        <v>745</v>
      </c>
      <c r="B370" s="2" t="s">
        <v>746</v>
      </c>
      <c r="C370" s="3">
        <v>73600</v>
      </c>
      <c r="D370" s="4">
        <v>34</v>
      </c>
      <c r="E370" s="11">
        <v>8202</v>
      </c>
      <c r="F370" s="12">
        <v>0.17</v>
      </c>
      <c r="G370" s="13">
        <v>1205</v>
      </c>
      <c r="H370" s="14">
        <v>0.85199999999999998</v>
      </c>
      <c r="I370" s="15">
        <v>10044.9</v>
      </c>
      <c r="J370" s="9">
        <f t="shared" si="45"/>
        <v>6997</v>
      </c>
      <c r="K370" s="16">
        <v>28151.4</v>
      </c>
      <c r="L370" s="31">
        <f>E370/(1+F370)</f>
        <v>7010.2564102564111</v>
      </c>
      <c r="M370" s="28">
        <f t="shared" si="46"/>
        <v>650.6479481641469</v>
      </c>
      <c r="N370" s="27">
        <f t="shared" si="47"/>
        <v>6359.6084620922638</v>
      </c>
      <c r="O370">
        <f t="shared" si="48"/>
        <v>397</v>
      </c>
      <c r="P370">
        <f t="shared" si="49"/>
        <v>7360</v>
      </c>
      <c r="Q370" s="41">
        <f t="shared" si="50"/>
        <v>331.2</v>
      </c>
      <c r="R370" s="27">
        <f t="shared" si="51"/>
        <v>8651.8987341772154</v>
      </c>
      <c r="S370" s="42">
        <f t="shared" si="52"/>
        <v>66240</v>
      </c>
    </row>
    <row r="371" spans="1:19" x14ac:dyDescent="0.2">
      <c r="A371" s="1" t="s">
        <v>747</v>
      </c>
      <c r="B371" s="2" t="s">
        <v>748</v>
      </c>
      <c r="C371" s="3">
        <v>9100</v>
      </c>
      <c r="D371" s="4" t="s">
        <v>1014</v>
      </c>
      <c r="E371" s="11">
        <v>8176.6</v>
      </c>
      <c r="F371" s="12">
        <v>6.5000000000000002E-2</v>
      </c>
      <c r="G371" s="13">
        <v>227.3</v>
      </c>
      <c r="H371" s="14">
        <v>0.39100000000000001</v>
      </c>
      <c r="I371" s="15">
        <v>4605</v>
      </c>
      <c r="J371" s="9">
        <f t="shared" si="45"/>
        <v>7949.3</v>
      </c>
      <c r="K371" s="16">
        <v>2395.8000000000002</v>
      </c>
      <c r="L371" s="31">
        <f>E371/(1+F371)</f>
        <v>7677.5586854460098</v>
      </c>
      <c r="M371" s="28">
        <f t="shared" si="46"/>
        <v>163.40762041696621</v>
      </c>
      <c r="N371" s="27">
        <f t="shared" si="47"/>
        <v>7514.1510650290438</v>
      </c>
      <c r="O371">
        <f t="shared" si="48"/>
        <v>365</v>
      </c>
      <c r="P371">
        <f t="shared" si="49"/>
        <v>910</v>
      </c>
      <c r="Q371" s="41">
        <f t="shared" si="50"/>
        <v>40.950000000000003</v>
      </c>
      <c r="R371" s="27">
        <f t="shared" si="51"/>
        <v>8625.1054852320685</v>
      </c>
      <c r="S371" s="42">
        <f t="shared" si="52"/>
        <v>8190</v>
      </c>
    </row>
    <row r="372" spans="1:19" x14ac:dyDescent="0.2">
      <c r="A372" s="1" t="s">
        <v>749</v>
      </c>
      <c r="B372" s="2" t="s">
        <v>750</v>
      </c>
      <c r="C372" s="3">
        <v>40000</v>
      </c>
      <c r="D372" s="4">
        <v>10</v>
      </c>
      <c r="E372" s="11">
        <v>8176</v>
      </c>
      <c r="F372" s="12">
        <v>9.9000000000000005E-2</v>
      </c>
      <c r="G372" s="13">
        <v>836</v>
      </c>
      <c r="H372" s="14">
        <v>0.745</v>
      </c>
      <c r="I372" s="15">
        <v>6383</v>
      </c>
      <c r="J372" s="9">
        <f t="shared" si="45"/>
        <v>7340</v>
      </c>
      <c r="K372" s="16">
        <v>8631.2999999999993</v>
      </c>
      <c r="L372" s="31">
        <f>E372/(1+F372)</f>
        <v>7439.490445859873</v>
      </c>
      <c r="M372" s="28">
        <f t="shared" si="46"/>
        <v>479.08309455587391</v>
      </c>
      <c r="N372" s="27">
        <f t="shared" si="47"/>
        <v>6960.4073513039993</v>
      </c>
      <c r="O372">
        <f t="shared" si="48"/>
        <v>376</v>
      </c>
      <c r="P372">
        <f t="shared" si="49"/>
        <v>4000</v>
      </c>
      <c r="Q372" s="41">
        <f t="shared" si="50"/>
        <v>180</v>
      </c>
      <c r="R372" s="27">
        <f t="shared" si="51"/>
        <v>8624.4725738396628</v>
      </c>
      <c r="S372" s="42">
        <f t="shared" si="52"/>
        <v>36000</v>
      </c>
    </row>
    <row r="373" spans="1:19" x14ac:dyDescent="0.2">
      <c r="A373" s="1" t="s">
        <v>751</v>
      </c>
      <c r="B373" s="2" t="s">
        <v>752</v>
      </c>
      <c r="C373" s="3">
        <v>4700</v>
      </c>
      <c r="D373" s="4">
        <v>-131</v>
      </c>
      <c r="E373" s="11">
        <v>8151.8</v>
      </c>
      <c r="F373" s="12">
        <v>-0.34299999999999997</v>
      </c>
      <c r="G373" s="13">
        <v>1026.8</v>
      </c>
      <c r="H373" s="14">
        <v>4.9790000000000001</v>
      </c>
      <c r="I373" s="15">
        <v>47131.1</v>
      </c>
      <c r="J373" s="9">
        <f t="shared" si="45"/>
        <v>7125</v>
      </c>
      <c r="K373" s="16">
        <v>5686.9</v>
      </c>
      <c r="L373" s="31">
        <f>E373/(1+F373)</f>
        <v>12407.610350076104</v>
      </c>
      <c r="M373" s="28">
        <f t="shared" si="46"/>
        <v>171.73440374644588</v>
      </c>
      <c r="N373" s="27">
        <f t="shared" si="47"/>
        <v>12235.875946329657</v>
      </c>
      <c r="O373">
        <f t="shared" si="48"/>
        <v>236</v>
      </c>
      <c r="P373">
        <f t="shared" si="49"/>
        <v>470</v>
      </c>
      <c r="Q373" s="41">
        <f t="shared" si="50"/>
        <v>21.15</v>
      </c>
      <c r="R373" s="27">
        <f t="shared" si="51"/>
        <v>8598.9451476793256</v>
      </c>
      <c r="S373" s="42">
        <f t="shared" si="52"/>
        <v>4230</v>
      </c>
    </row>
    <row r="374" spans="1:19" x14ac:dyDescent="0.2">
      <c r="A374" s="1" t="s">
        <v>753</v>
      </c>
      <c r="B374" s="2" t="s">
        <v>754</v>
      </c>
      <c r="C374" s="3">
        <v>30900</v>
      </c>
      <c r="D374" s="4">
        <v>20</v>
      </c>
      <c r="E374" s="11">
        <v>8143</v>
      </c>
      <c r="F374" s="12">
        <v>0.13</v>
      </c>
      <c r="G374" s="13">
        <v>427</v>
      </c>
      <c r="H374" s="14">
        <v>2.847</v>
      </c>
      <c r="I374" s="15">
        <v>5918</v>
      </c>
      <c r="J374" s="9">
        <f t="shared" si="45"/>
        <v>7716</v>
      </c>
      <c r="K374" s="16">
        <v>2545</v>
      </c>
      <c r="L374" s="31">
        <f>E374/(1+F374)</f>
        <v>7206.1946902654872</v>
      </c>
      <c r="M374" s="28">
        <f t="shared" si="46"/>
        <v>110.99558097218612</v>
      </c>
      <c r="N374" s="27">
        <f t="shared" si="47"/>
        <v>7095.1991092933013</v>
      </c>
      <c r="O374">
        <f t="shared" si="48"/>
        <v>387</v>
      </c>
      <c r="P374">
        <f t="shared" si="49"/>
        <v>3090</v>
      </c>
      <c r="Q374" s="41">
        <f t="shared" si="50"/>
        <v>139.05000000000001</v>
      </c>
      <c r="R374" s="27">
        <f t="shared" si="51"/>
        <v>8589.662447257384</v>
      </c>
      <c r="S374" s="42">
        <f t="shared" si="52"/>
        <v>27810</v>
      </c>
    </row>
    <row r="375" spans="1:19" x14ac:dyDescent="0.2">
      <c r="A375" s="1" t="s">
        <v>755</v>
      </c>
      <c r="B375" s="2" t="s">
        <v>756</v>
      </c>
      <c r="C375" s="3">
        <v>17400</v>
      </c>
      <c r="D375" s="4">
        <v>34</v>
      </c>
      <c r="E375" s="11">
        <v>8138.4</v>
      </c>
      <c r="F375" s="12">
        <v>0.17600000000000002</v>
      </c>
      <c r="G375" s="13">
        <v>618.20000000000005</v>
      </c>
      <c r="H375" s="14">
        <v>0.26300000000000001</v>
      </c>
      <c r="I375" s="15">
        <v>3314.6</v>
      </c>
      <c r="J375" s="9">
        <f t="shared" si="45"/>
        <v>7520.2</v>
      </c>
      <c r="K375" s="16">
        <v>13043.9</v>
      </c>
      <c r="L375" s="31">
        <f>E375/(1+F375)</f>
        <v>6920.408163265306</v>
      </c>
      <c r="M375" s="28">
        <f t="shared" si="46"/>
        <v>489.46951702296127</v>
      </c>
      <c r="N375" s="27">
        <f t="shared" si="47"/>
        <v>6430.9386462423445</v>
      </c>
      <c r="O375">
        <f t="shared" si="48"/>
        <v>402</v>
      </c>
      <c r="P375">
        <f t="shared" si="49"/>
        <v>1740</v>
      </c>
      <c r="Q375" s="41">
        <f t="shared" si="50"/>
        <v>78.3</v>
      </c>
      <c r="R375" s="27">
        <f t="shared" si="51"/>
        <v>8584.8101265822788</v>
      </c>
      <c r="S375" s="42">
        <f t="shared" si="52"/>
        <v>15660</v>
      </c>
    </row>
    <row r="376" spans="1:19" x14ac:dyDescent="0.2">
      <c r="A376" s="1" t="s">
        <v>757</v>
      </c>
      <c r="B376" s="2" t="s">
        <v>758</v>
      </c>
      <c r="C376" s="3">
        <v>33000</v>
      </c>
      <c r="D376" s="4">
        <v>-7</v>
      </c>
      <c r="E376" s="11">
        <v>8130.6</v>
      </c>
      <c r="F376" s="12">
        <v>5.7999999999999996E-2</v>
      </c>
      <c r="G376" s="13">
        <v>283.5</v>
      </c>
      <c r="H376" s="14">
        <v>0.248</v>
      </c>
      <c r="I376" s="15">
        <v>4088.8</v>
      </c>
      <c r="J376" s="9">
        <f t="shared" si="45"/>
        <v>7847.1</v>
      </c>
      <c r="K376" s="16">
        <v>4092.3</v>
      </c>
      <c r="L376" s="31">
        <f>E376/(1+F376)</f>
        <v>7684.8771266540643</v>
      </c>
      <c r="M376" s="28">
        <f t="shared" si="46"/>
        <v>227.16346153846155</v>
      </c>
      <c r="N376" s="27">
        <f t="shared" si="47"/>
        <v>7457.7136651156025</v>
      </c>
      <c r="O376">
        <f t="shared" si="48"/>
        <v>363</v>
      </c>
      <c r="P376">
        <f t="shared" si="49"/>
        <v>3300</v>
      </c>
      <c r="Q376" s="41">
        <f t="shared" si="50"/>
        <v>148.5</v>
      </c>
      <c r="R376" s="27">
        <f t="shared" si="51"/>
        <v>8576.5822784810134</v>
      </c>
      <c r="S376" s="42">
        <f t="shared" si="52"/>
        <v>29700</v>
      </c>
    </row>
    <row r="377" spans="1:19" x14ac:dyDescent="0.2">
      <c r="A377" s="1" t="s">
        <v>759</v>
      </c>
      <c r="B377" s="2" t="s">
        <v>760</v>
      </c>
      <c r="C377" s="3">
        <v>180656</v>
      </c>
      <c r="D377" s="4">
        <v>20</v>
      </c>
      <c r="E377" s="11">
        <v>8080.1</v>
      </c>
      <c r="F377" s="12">
        <v>0.127</v>
      </c>
      <c r="G377" s="13">
        <v>596</v>
      </c>
      <c r="H377" s="14">
        <v>0.24399999999999999</v>
      </c>
      <c r="I377" s="15">
        <v>5469.6</v>
      </c>
      <c r="J377" s="9">
        <f t="shared" si="45"/>
        <v>7484.1</v>
      </c>
      <c r="K377" s="16">
        <v>15002.6</v>
      </c>
      <c r="L377" s="31">
        <f>E377/(1+F377)</f>
        <v>7169.5652173913049</v>
      </c>
      <c r="M377" s="28">
        <f t="shared" si="46"/>
        <v>479.09967845659162</v>
      </c>
      <c r="N377" s="27">
        <f t="shared" si="47"/>
        <v>6690.4655389347135</v>
      </c>
      <c r="O377">
        <f t="shared" si="48"/>
        <v>390</v>
      </c>
      <c r="P377">
        <f t="shared" si="49"/>
        <v>18065.600000000002</v>
      </c>
      <c r="Q377" s="41">
        <f t="shared" si="50"/>
        <v>812.95200000000011</v>
      </c>
      <c r="R377" s="27">
        <f t="shared" si="51"/>
        <v>8523.3122362869199</v>
      </c>
      <c r="S377" s="42">
        <f t="shared" si="52"/>
        <v>162590.39999999999</v>
      </c>
    </row>
    <row r="378" spans="1:19" x14ac:dyDescent="0.2">
      <c r="A378" s="1" t="s">
        <v>761</v>
      </c>
      <c r="B378" s="2" t="s">
        <v>762</v>
      </c>
      <c r="C378" s="3">
        <v>11400</v>
      </c>
      <c r="D378" s="4">
        <v>-26</v>
      </c>
      <c r="E378" s="11">
        <v>8064.6</v>
      </c>
      <c r="F378" s="12">
        <v>-8.0000000000000002E-3</v>
      </c>
      <c r="G378" s="13">
        <v>33.6</v>
      </c>
      <c r="H378" s="14" t="s">
        <v>1014</v>
      </c>
      <c r="I378" s="15">
        <v>1971.9</v>
      </c>
      <c r="J378" s="9">
        <f t="shared" si="45"/>
        <v>8031</v>
      </c>
      <c r="K378" s="16">
        <v>570.6</v>
      </c>
      <c r="L378" s="31">
        <f>E378/(1+F378)</f>
        <v>8129.6370967741941</v>
      </c>
      <c r="M378" s="28" t="e">
        <f t="shared" si="46"/>
        <v>#VALUE!</v>
      </c>
      <c r="N378" s="27" t="e">
        <f t="shared" si="47"/>
        <v>#VALUE!</v>
      </c>
      <c r="O378">
        <f t="shared" si="48"/>
        <v>346</v>
      </c>
      <c r="P378">
        <f t="shared" si="49"/>
        <v>1140</v>
      </c>
      <c r="Q378" s="41">
        <f t="shared" si="50"/>
        <v>51.3</v>
      </c>
      <c r="R378" s="27">
        <f t="shared" si="51"/>
        <v>8506.9620253164558</v>
      </c>
      <c r="S378" s="42">
        <f t="shared" si="52"/>
        <v>10260</v>
      </c>
    </row>
    <row r="379" spans="1:19" x14ac:dyDescent="0.2">
      <c r="A379" s="1" t="s">
        <v>763</v>
      </c>
      <c r="B379" s="2" t="s">
        <v>764</v>
      </c>
      <c r="C379" s="3">
        <v>14250</v>
      </c>
      <c r="D379" s="4">
        <v>62</v>
      </c>
      <c r="E379" s="11">
        <v>8057.6</v>
      </c>
      <c r="F379" s="12">
        <v>0.25600000000000001</v>
      </c>
      <c r="G379" s="13">
        <v>251</v>
      </c>
      <c r="H379" s="14">
        <v>-0.51700000000000002</v>
      </c>
      <c r="I379" s="15">
        <v>41089.300000000003</v>
      </c>
      <c r="J379" s="9">
        <f t="shared" si="45"/>
        <v>7806.6</v>
      </c>
      <c r="K379" s="16">
        <v>5854.3</v>
      </c>
      <c r="L379" s="31">
        <f>E379/(1+F379)</f>
        <v>6415.2866242038217</v>
      </c>
      <c r="M379" s="28">
        <f t="shared" si="46"/>
        <v>519.66873706004139</v>
      </c>
      <c r="N379" s="27">
        <f t="shared" si="47"/>
        <v>5895.6178871437805</v>
      </c>
      <c r="O379">
        <f t="shared" si="48"/>
        <v>432</v>
      </c>
      <c r="P379">
        <f t="shared" si="49"/>
        <v>1425</v>
      </c>
      <c r="Q379" s="41">
        <f t="shared" si="50"/>
        <v>64.125</v>
      </c>
      <c r="R379" s="27">
        <f t="shared" si="51"/>
        <v>8499.5780590717313</v>
      </c>
      <c r="S379" s="42">
        <f t="shared" si="52"/>
        <v>12825</v>
      </c>
    </row>
    <row r="380" spans="1:19" x14ac:dyDescent="0.2">
      <c r="A380" s="1" t="s">
        <v>765</v>
      </c>
      <c r="B380" s="2" t="s">
        <v>766</v>
      </c>
      <c r="C380" s="3">
        <v>18500</v>
      </c>
      <c r="D380" s="4">
        <v>45</v>
      </c>
      <c r="E380" s="11">
        <v>8047</v>
      </c>
      <c r="F380" s="12">
        <v>0.21199999999999999</v>
      </c>
      <c r="G380" s="13">
        <v>1096</v>
      </c>
      <c r="H380" s="14">
        <v>-0.186</v>
      </c>
      <c r="I380" s="15">
        <v>18133</v>
      </c>
      <c r="J380" s="9">
        <f t="shared" si="45"/>
        <v>6951</v>
      </c>
      <c r="K380" s="16">
        <v>9002.2000000000007</v>
      </c>
      <c r="L380" s="31">
        <f>E380/(1+F380)</f>
        <v>6639.4389438943899</v>
      </c>
      <c r="M380" s="28">
        <f t="shared" si="46"/>
        <v>1346.4373464373464</v>
      </c>
      <c r="N380" s="27">
        <f t="shared" si="47"/>
        <v>5293.0015974570433</v>
      </c>
      <c r="O380">
        <f t="shared" si="48"/>
        <v>417</v>
      </c>
      <c r="P380">
        <f t="shared" si="49"/>
        <v>1850</v>
      </c>
      <c r="Q380" s="41">
        <f t="shared" si="50"/>
        <v>83.25</v>
      </c>
      <c r="R380" s="27">
        <f t="shared" si="51"/>
        <v>8488.3966244725743</v>
      </c>
      <c r="S380" s="42">
        <f t="shared" si="52"/>
        <v>16650</v>
      </c>
    </row>
    <row r="381" spans="1:19" x14ac:dyDescent="0.2">
      <c r="A381" s="1" t="s">
        <v>767</v>
      </c>
      <c r="B381" s="2" t="s">
        <v>768</v>
      </c>
      <c r="C381" s="3">
        <v>4641</v>
      </c>
      <c r="D381" s="4">
        <v>-3</v>
      </c>
      <c r="E381" s="11">
        <v>8040</v>
      </c>
      <c r="F381" s="12">
        <v>5.9000000000000004E-2</v>
      </c>
      <c r="G381" s="13">
        <v>531</v>
      </c>
      <c r="H381" s="14">
        <v>-0.60799999999999998</v>
      </c>
      <c r="I381" s="15">
        <v>40828</v>
      </c>
      <c r="J381" s="9">
        <f t="shared" si="45"/>
        <v>7509</v>
      </c>
      <c r="K381" s="16">
        <v>12349.5</v>
      </c>
      <c r="L381" s="31">
        <f>E381/(1+F381)</f>
        <v>7592.0679886685557</v>
      </c>
      <c r="M381" s="28">
        <f t="shared" si="46"/>
        <v>1354.5918367346937</v>
      </c>
      <c r="N381" s="27">
        <f t="shared" si="47"/>
        <v>6237.4761519338617</v>
      </c>
      <c r="O381">
        <f t="shared" si="48"/>
        <v>372</v>
      </c>
      <c r="P381">
        <f t="shared" si="49"/>
        <v>464.1</v>
      </c>
      <c r="Q381" s="41">
        <f t="shared" si="50"/>
        <v>20.884499999999999</v>
      </c>
      <c r="R381" s="27">
        <f t="shared" si="51"/>
        <v>8481.0126582278481</v>
      </c>
      <c r="S381" s="42">
        <f t="shared" si="52"/>
        <v>4176.8999999999996</v>
      </c>
    </row>
    <row r="382" spans="1:19" x14ac:dyDescent="0.2">
      <c r="A382" s="1" t="s">
        <v>769</v>
      </c>
      <c r="B382" s="2" t="s">
        <v>770</v>
      </c>
      <c r="C382" s="3">
        <v>5547</v>
      </c>
      <c r="D382" s="4">
        <v>-3</v>
      </c>
      <c r="E382" s="11">
        <v>8030.7</v>
      </c>
      <c r="F382" s="12">
        <v>6.6000000000000003E-2</v>
      </c>
      <c r="G382" s="13">
        <v>686.3</v>
      </c>
      <c r="H382" s="14">
        <v>-0.2</v>
      </c>
      <c r="I382" s="15">
        <v>21178.2</v>
      </c>
      <c r="J382" s="9">
        <f t="shared" si="45"/>
        <v>7344.4</v>
      </c>
      <c r="K382" s="16" t="s">
        <v>1014</v>
      </c>
      <c r="L382" s="31">
        <f>E382/(1+F382)</f>
        <v>7533.4896810506561</v>
      </c>
      <c r="M382" s="28">
        <f t="shared" si="46"/>
        <v>857.87499999999989</v>
      </c>
      <c r="N382" s="27">
        <f t="shared" si="47"/>
        <v>6675.6146810506561</v>
      </c>
      <c r="O382">
        <f t="shared" si="48"/>
        <v>373</v>
      </c>
      <c r="P382">
        <f t="shared" si="49"/>
        <v>554.70000000000005</v>
      </c>
      <c r="Q382" s="41">
        <f t="shared" si="50"/>
        <v>24.961500000000004</v>
      </c>
      <c r="R382" s="27">
        <f t="shared" si="51"/>
        <v>8471.2025316455693</v>
      </c>
      <c r="S382" s="42">
        <f t="shared" si="52"/>
        <v>4992.3</v>
      </c>
    </row>
    <row r="383" spans="1:19" x14ac:dyDescent="0.2">
      <c r="A383" s="1" t="s">
        <v>771</v>
      </c>
      <c r="B383" s="2" t="s">
        <v>772</v>
      </c>
      <c r="C383" s="3">
        <v>5517</v>
      </c>
      <c r="D383" s="4">
        <v>-7</v>
      </c>
      <c r="E383" s="11">
        <v>7999.3</v>
      </c>
      <c r="F383" s="12">
        <v>5.2000000000000005E-2</v>
      </c>
      <c r="G383" s="13">
        <v>754.5</v>
      </c>
      <c r="H383" s="14">
        <v>0.16800000000000001</v>
      </c>
      <c r="I383" s="15">
        <v>24476.400000000001</v>
      </c>
      <c r="J383" s="9">
        <f t="shared" si="45"/>
        <v>7244.8</v>
      </c>
      <c r="K383" s="16" t="s">
        <v>1014</v>
      </c>
      <c r="L383" s="31">
        <f>E383/(1+F383)</f>
        <v>7603.8973384030414</v>
      </c>
      <c r="M383" s="28">
        <f t="shared" si="46"/>
        <v>645.97602739726028</v>
      </c>
      <c r="N383" s="27">
        <f t="shared" si="47"/>
        <v>6957.9213110057808</v>
      </c>
      <c r="O383">
        <f t="shared" si="48"/>
        <v>370</v>
      </c>
      <c r="P383">
        <f t="shared" si="49"/>
        <v>551.70000000000005</v>
      </c>
      <c r="Q383" s="41">
        <f t="shared" si="50"/>
        <v>24.826500000000003</v>
      </c>
      <c r="R383" s="27">
        <f t="shared" si="51"/>
        <v>8438.0801687763724</v>
      </c>
      <c r="S383" s="42">
        <f t="shared" si="52"/>
        <v>4965.3</v>
      </c>
    </row>
    <row r="384" spans="1:19" x14ac:dyDescent="0.2">
      <c r="A384" s="1" t="s">
        <v>773</v>
      </c>
      <c r="B384" s="2" t="s">
        <v>774</v>
      </c>
      <c r="C384" s="3">
        <v>1372</v>
      </c>
      <c r="D384" s="4">
        <v>106</v>
      </c>
      <c r="E384" s="11">
        <v>7987</v>
      </c>
      <c r="F384" s="12">
        <v>0.42599999999999999</v>
      </c>
      <c r="G384" s="13">
        <v>471</v>
      </c>
      <c r="H384" s="14" t="s">
        <v>1014</v>
      </c>
      <c r="I384" s="15">
        <v>31987</v>
      </c>
      <c r="J384" s="9">
        <f t="shared" si="45"/>
        <v>7516</v>
      </c>
      <c r="K384" s="16">
        <v>17596.900000000001</v>
      </c>
      <c r="L384" s="31">
        <f>E384/(1+F384)</f>
        <v>5600.981767180926</v>
      </c>
      <c r="M384" s="28" t="e">
        <f t="shared" si="46"/>
        <v>#VALUE!</v>
      </c>
      <c r="N384" s="27" t="e">
        <f t="shared" si="47"/>
        <v>#VALUE!</v>
      </c>
      <c r="O384">
        <f t="shared" si="48"/>
        <v>474</v>
      </c>
      <c r="P384">
        <f t="shared" si="49"/>
        <v>137.20000000000002</v>
      </c>
      <c r="Q384" s="41">
        <f t="shared" si="50"/>
        <v>6.1740000000000013</v>
      </c>
      <c r="R384" s="27">
        <f t="shared" si="51"/>
        <v>8425.1054852320685</v>
      </c>
      <c r="S384" s="42">
        <f t="shared" si="52"/>
        <v>1234.8</v>
      </c>
    </row>
    <row r="385" spans="1:19" x14ac:dyDescent="0.2">
      <c r="A385" s="1" t="s">
        <v>775</v>
      </c>
      <c r="B385" s="2" t="s">
        <v>776</v>
      </c>
      <c r="C385" s="3">
        <v>17437</v>
      </c>
      <c r="D385" s="4">
        <v>-18</v>
      </c>
      <c r="E385" s="11">
        <v>7973</v>
      </c>
      <c r="F385" s="12">
        <v>3.4000000000000002E-2</v>
      </c>
      <c r="G385" s="13">
        <v>2193</v>
      </c>
      <c r="H385" s="14">
        <v>0</v>
      </c>
      <c r="I385" s="15">
        <v>146069</v>
      </c>
      <c r="J385" s="9">
        <f t="shared" si="45"/>
        <v>5780</v>
      </c>
      <c r="K385" s="16">
        <v>19447.400000000001</v>
      </c>
      <c r="L385" s="31">
        <f>E385/(1+F385)</f>
        <v>7710.8317214700191</v>
      </c>
      <c r="M385" s="28">
        <f t="shared" si="46"/>
        <v>2193</v>
      </c>
      <c r="N385" s="27">
        <f t="shared" si="47"/>
        <v>5517.8317214700191</v>
      </c>
      <c r="O385">
        <f t="shared" si="48"/>
        <v>361</v>
      </c>
      <c r="P385">
        <f t="shared" si="49"/>
        <v>1743.7</v>
      </c>
      <c r="Q385" s="41">
        <f t="shared" si="50"/>
        <v>78.466499999999996</v>
      </c>
      <c r="R385" s="27">
        <f t="shared" si="51"/>
        <v>8410.337552742616</v>
      </c>
      <c r="S385" s="42">
        <f t="shared" si="52"/>
        <v>15693.3</v>
      </c>
    </row>
    <row r="386" spans="1:19" x14ac:dyDescent="0.2">
      <c r="A386" s="1" t="s">
        <v>777</v>
      </c>
      <c r="B386" s="2" t="s">
        <v>778</v>
      </c>
      <c r="C386" s="3">
        <v>32401</v>
      </c>
      <c r="D386" s="4">
        <v>-22</v>
      </c>
      <c r="E386" s="11">
        <v>7939</v>
      </c>
      <c r="F386" s="12">
        <v>0.02</v>
      </c>
      <c r="G386" s="13">
        <v>541</v>
      </c>
      <c r="H386" s="14">
        <v>0.90500000000000003</v>
      </c>
      <c r="I386" s="15">
        <v>3820</v>
      </c>
      <c r="J386" s="9">
        <f t="shared" si="45"/>
        <v>7398</v>
      </c>
      <c r="K386" s="16">
        <v>6841.1</v>
      </c>
      <c r="L386" s="31">
        <f>E386/(1+F386)</f>
        <v>7783.333333333333</v>
      </c>
      <c r="M386" s="28">
        <f t="shared" si="46"/>
        <v>283.98950131233596</v>
      </c>
      <c r="N386" s="27">
        <f t="shared" si="47"/>
        <v>7499.3438320209971</v>
      </c>
      <c r="O386">
        <f t="shared" si="48"/>
        <v>358</v>
      </c>
      <c r="P386">
        <f t="shared" si="49"/>
        <v>3240.1000000000004</v>
      </c>
      <c r="Q386" s="41">
        <f t="shared" si="50"/>
        <v>145.80450000000002</v>
      </c>
      <c r="R386" s="27">
        <f t="shared" si="51"/>
        <v>8374.4725738396628</v>
      </c>
      <c r="S386" s="42">
        <f t="shared" si="52"/>
        <v>29160.9</v>
      </c>
    </row>
    <row r="387" spans="1:19" x14ac:dyDescent="0.2">
      <c r="A387" s="1" t="s">
        <v>779</v>
      </c>
      <c r="B387" s="2" t="s">
        <v>780</v>
      </c>
      <c r="C387" s="3">
        <v>12400</v>
      </c>
      <c r="D387" s="4">
        <v>-65</v>
      </c>
      <c r="E387" s="11">
        <v>7938.3</v>
      </c>
      <c r="F387" s="12">
        <v>-0.14000000000000001</v>
      </c>
      <c r="G387" s="13">
        <v>808.4</v>
      </c>
      <c r="H387" s="14">
        <v>0.26500000000000001</v>
      </c>
      <c r="I387" s="15">
        <v>10389.5</v>
      </c>
      <c r="J387" s="9">
        <f t="shared" ref="J387:J450" si="53">E387-G387</f>
        <v>7129.9000000000005</v>
      </c>
      <c r="K387" s="16">
        <v>13471.7</v>
      </c>
      <c r="L387" s="31">
        <f t="shared" ref="L387:L450" si="54">E387/(1+F387)</f>
        <v>9230.5813953488378</v>
      </c>
      <c r="M387" s="28">
        <f t="shared" ref="M387:M450" si="55">G387/(1+H387)</f>
        <v>639.05138339920939</v>
      </c>
      <c r="N387" s="27">
        <f t="shared" ref="N387:N450" si="56">L387-M387</f>
        <v>8591.5300119496278</v>
      </c>
      <c r="O387">
        <f t="shared" ref="O387:O450" si="57">_xlfn.RANK.EQ(L387, L$2:L$501,0)</f>
        <v>315</v>
      </c>
      <c r="P387">
        <f t="shared" ref="P387:P450" si="58">C387*0.1</f>
        <v>1240</v>
      </c>
      <c r="Q387" s="41">
        <f t="shared" ref="Q387:Q450" si="59">(P387*45)/1000</f>
        <v>55.8</v>
      </c>
      <c r="R387" s="27">
        <f t="shared" ref="R387:R450" si="60">E387/(1-5.2%)</f>
        <v>8373.7341772151904</v>
      </c>
      <c r="S387" s="42">
        <f t="shared" ref="S387:S450" si="61">C387-P387</f>
        <v>11160</v>
      </c>
    </row>
    <row r="388" spans="1:19" x14ac:dyDescent="0.2">
      <c r="A388" s="1" t="s">
        <v>781</v>
      </c>
      <c r="B388" s="2" t="s">
        <v>782</v>
      </c>
      <c r="C388" s="3">
        <v>19800</v>
      </c>
      <c r="D388" s="4">
        <v>-26</v>
      </c>
      <c r="E388" s="11">
        <v>7932.9</v>
      </c>
      <c r="F388" s="12">
        <v>1.3999999999999999E-2</v>
      </c>
      <c r="G388" s="13">
        <v>-379.2</v>
      </c>
      <c r="H388" s="14">
        <v>-1.2090000000000001</v>
      </c>
      <c r="I388" s="15">
        <v>24126.799999999999</v>
      </c>
      <c r="J388" s="9">
        <f t="shared" si="53"/>
        <v>8312.1</v>
      </c>
      <c r="K388" s="16">
        <v>26124.799999999999</v>
      </c>
      <c r="L388" s="31">
        <f t="shared" si="54"/>
        <v>7823.372781065088</v>
      </c>
      <c r="M388" s="28">
        <f t="shared" si="55"/>
        <v>1814.3540669856452</v>
      </c>
      <c r="N388" s="27">
        <f t="shared" si="56"/>
        <v>6009.0187140794424</v>
      </c>
      <c r="O388">
        <f t="shared" si="57"/>
        <v>356</v>
      </c>
      <c r="P388">
        <f t="shared" si="58"/>
        <v>1980</v>
      </c>
      <c r="Q388" s="41">
        <f t="shared" si="59"/>
        <v>89.1</v>
      </c>
      <c r="R388" s="27">
        <f t="shared" si="60"/>
        <v>8368.0379746835442</v>
      </c>
      <c r="S388" s="42">
        <f t="shared" si="61"/>
        <v>17820</v>
      </c>
    </row>
    <row r="389" spans="1:19" x14ac:dyDescent="0.2">
      <c r="A389" s="1" t="s">
        <v>783</v>
      </c>
      <c r="B389" s="2" t="s">
        <v>784</v>
      </c>
      <c r="C389" s="3">
        <v>22000</v>
      </c>
      <c r="D389" s="4">
        <v>3</v>
      </c>
      <c r="E389" s="11">
        <v>7911</v>
      </c>
      <c r="F389" s="12">
        <v>0.09</v>
      </c>
      <c r="G389" s="13">
        <v>532.4</v>
      </c>
      <c r="H389" s="14">
        <v>0.26</v>
      </c>
      <c r="I389" s="15">
        <v>3085.3</v>
      </c>
      <c r="J389" s="9">
        <f t="shared" si="53"/>
        <v>7378.6</v>
      </c>
      <c r="K389" s="16">
        <v>11839.7</v>
      </c>
      <c r="L389" s="31">
        <f t="shared" si="54"/>
        <v>7257.798165137614</v>
      </c>
      <c r="M389" s="28">
        <f t="shared" si="55"/>
        <v>422.53968253968253</v>
      </c>
      <c r="N389" s="27">
        <f t="shared" si="56"/>
        <v>6835.2584825979311</v>
      </c>
      <c r="O389">
        <f t="shared" si="57"/>
        <v>385</v>
      </c>
      <c r="P389">
        <f t="shared" si="58"/>
        <v>2200</v>
      </c>
      <c r="Q389" s="41">
        <f t="shared" si="59"/>
        <v>99</v>
      </c>
      <c r="R389" s="27">
        <f t="shared" si="60"/>
        <v>8344.9367088607596</v>
      </c>
      <c r="S389" s="42">
        <f t="shared" si="61"/>
        <v>19800</v>
      </c>
    </row>
    <row r="390" spans="1:19" x14ac:dyDescent="0.2">
      <c r="A390" s="1" t="s">
        <v>785</v>
      </c>
      <c r="B390" s="2" t="s">
        <v>786</v>
      </c>
      <c r="C390" s="3">
        <v>24000</v>
      </c>
      <c r="D390" s="4">
        <v>10</v>
      </c>
      <c r="E390" s="11">
        <v>7869</v>
      </c>
      <c r="F390" s="12">
        <v>0.109</v>
      </c>
      <c r="G390" s="13">
        <v>496</v>
      </c>
      <c r="H390" s="14">
        <v>0.45900000000000002</v>
      </c>
      <c r="I390" s="15">
        <v>9131</v>
      </c>
      <c r="J390" s="9">
        <f t="shared" si="53"/>
        <v>7373</v>
      </c>
      <c r="K390" s="16">
        <v>7024.9</v>
      </c>
      <c r="L390" s="31">
        <f t="shared" si="54"/>
        <v>7095.5816050495941</v>
      </c>
      <c r="M390" s="28">
        <f t="shared" si="55"/>
        <v>339.95887594242629</v>
      </c>
      <c r="N390" s="27">
        <f t="shared" si="56"/>
        <v>6755.6227291071682</v>
      </c>
      <c r="O390">
        <f t="shared" si="57"/>
        <v>393</v>
      </c>
      <c r="P390">
        <f t="shared" si="58"/>
        <v>2400</v>
      </c>
      <c r="Q390" s="41">
        <f t="shared" si="59"/>
        <v>108</v>
      </c>
      <c r="R390" s="27">
        <f t="shared" si="60"/>
        <v>8300.6329113924057</v>
      </c>
      <c r="S390" s="42">
        <f t="shared" si="61"/>
        <v>21600</v>
      </c>
    </row>
    <row r="391" spans="1:19" x14ac:dyDescent="0.2">
      <c r="A391" s="1" t="s">
        <v>787</v>
      </c>
      <c r="B391" s="2" t="s">
        <v>788</v>
      </c>
      <c r="C391" s="3">
        <v>20000</v>
      </c>
      <c r="D391" s="4">
        <v>-25</v>
      </c>
      <c r="E391" s="11">
        <v>7791.2</v>
      </c>
      <c r="F391" s="12">
        <v>9.0000000000000011E-3</v>
      </c>
      <c r="G391" s="13">
        <v>963.1</v>
      </c>
      <c r="H391" s="14">
        <v>0.221</v>
      </c>
      <c r="I391" s="15">
        <v>30387.7</v>
      </c>
      <c r="J391" s="9">
        <f t="shared" si="53"/>
        <v>6828.0999999999995</v>
      </c>
      <c r="K391" s="16">
        <v>9273.5</v>
      </c>
      <c r="L391" s="31">
        <f t="shared" si="54"/>
        <v>7721.7046580773049</v>
      </c>
      <c r="M391" s="28">
        <f t="shared" si="55"/>
        <v>788.77968877968874</v>
      </c>
      <c r="N391" s="27">
        <f t="shared" si="56"/>
        <v>6932.9249692976164</v>
      </c>
      <c r="O391">
        <f t="shared" si="57"/>
        <v>360</v>
      </c>
      <c r="P391">
        <f t="shared" si="58"/>
        <v>2000</v>
      </c>
      <c r="Q391" s="41">
        <f t="shared" si="59"/>
        <v>90</v>
      </c>
      <c r="R391" s="27">
        <f t="shared" si="60"/>
        <v>8218.5654008438814</v>
      </c>
      <c r="S391" s="42">
        <f t="shared" si="61"/>
        <v>18000</v>
      </c>
    </row>
    <row r="392" spans="1:19" x14ac:dyDescent="0.2">
      <c r="A392" s="1" t="s">
        <v>789</v>
      </c>
      <c r="B392" s="2" t="s">
        <v>790</v>
      </c>
      <c r="C392" s="3">
        <v>15675</v>
      </c>
      <c r="D392" s="4">
        <v>-12</v>
      </c>
      <c r="E392" s="11">
        <v>7791.1</v>
      </c>
      <c r="F392" s="12">
        <v>3.7000000000000005E-2</v>
      </c>
      <c r="G392" s="13">
        <v>1177.5999999999999</v>
      </c>
      <c r="H392" s="14">
        <v>0.504</v>
      </c>
      <c r="I392" s="15">
        <v>7703</v>
      </c>
      <c r="J392" s="9">
        <f t="shared" si="53"/>
        <v>6613.5</v>
      </c>
      <c r="K392" s="16">
        <v>23944.3</v>
      </c>
      <c r="L392" s="31">
        <f t="shared" si="54"/>
        <v>7513.114754098362</v>
      </c>
      <c r="M392" s="28">
        <f t="shared" si="55"/>
        <v>782.97872340425522</v>
      </c>
      <c r="N392" s="27">
        <f t="shared" si="56"/>
        <v>6730.1360306941069</v>
      </c>
      <c r="O392">
        <f t="shared" si="57"/>
        <v>374</v>
      </c>
      <c r="P392">
        <f t="shared" si="58"/>
        <v>1567.5</v>
      </c>
      <c r="Q392" s="41">
        <f t="shared" si="59"/>
        <v>70.537499999999994</v>
      </c>
      <c r="R392" s="27">
        <f t="shared" si="60"/>
        <v>8218.4599156118147</v>
      </c>
      <c r="S392" s="42">
        <f t="shared" si="61"/>
        <v>14107.5</v>
      </c>
    </row>
    <row r="393" spans="1:19" x14ac:dyDescent="0.2">
      <c r="A393" s="1" t="s">
        <v>791</v>
      </c>
      <c r="B393" s="2" t="s">
        <v>792</v>
      </c>
      <c r="C393" s="3">
        <v>12444</v>
      </c>
      <c r="D393" s="4">
        <v>-12</v>
      </c>
      <c r="E393" s="11">
        <v>7785</v>
      </c>
      <c r="F393" s="12">
        <v>4.4999999999999998E-2</v>
      </c>
      <c r="G393" s="13">
        <v>1827</v>
      </c>
      <c r="H393" s="14">
        <v>0.62</v>
      </c>
      <c r="I393" s="15">
        <v>43396</v>
      </c>
      <c r="J393" s="9">
        <f t="shared" si="53"/>
        <v>5958</v>
      </c>
      <c r="K393" s="16">
        <v>22882.5</v>
      </c>
      <c r="L393" s="31">
        <f t="shared" si="54"/>
        <v>7449.7607655502397</v>
      </c>
      <c r="M393" s="28">
        <f t="shared" si="55"/>
        <v>1127.7777777777776</v>
      </c>
      <c r="N393" s="27">
        <f t="shared" si="56"/>
        <v>6321.9829877724624</v>
      </c>
      <c r="O393">
        <f t="shared" si="57"/>
        <v>375</v>
      </c>
      <c r="P393">
        <f t="shared" si="58"/>
        <v>1244.4000000000001</v>
      </c>
      <c r="Q393" s="41">
        <f t="shared" si="59"/>
        <v>55.998000000000005</v>
      </c>
      <c r="R393" s="27">
        <f t="shared" si="60"/>
        <v>8212.0253164556962</v>
      </c>
      <c r="S393" s="42">
        <f t="shared" si="61"/>
        <v>11199.6</v>
      </c>
    </row>
    <row r="394" spans="1:19" x14ac:dyDescent="0.2">
      <c r="A394" s="1" t="s">
        <v>793</v>
      </c>
      <c r="B394" s="2" t="s">
        <v>794</v>
      </c>
      <c r="C394" s="3">
        <v>15000</v>
      </c>
      <c r="D394" s="4">
        <v>-31</v>
      </c>
      <c r="E394" s="11">
        <v>7755.3</v>
      </c>
      <c r="F394" s="12">
        <v>-5.0000000000000001E-3</v>
      </c>
      <c r="G394" s="13">
        <v>-326.89999999999998</v>
      </c>
      <c r="H394" s="14">
        <v>-6.3079999999999998</v>
      </c>
      <c r="I394" s="15">
        <v>2118.5</v>
      </c>
      <c r="J394" s="9">
        <f t="shared" si="53"/>
        <v>8082.2</v>
      </c>
      <c r="K394" s="16">
        <v>277.89999999999998</v>
      </c>
      <c r="L394" s="31">
        <f t="shared" si="54"/>
        <v>7794.2713567839201</v>
      </c>
      <c r="M394" s="28">
        <f t="shared" si="55"/>
        <v>61.586284853051993</v>
      </c>
      <c r="N394" s="27">
        <f t="shared" si="56"/>
        <v>7732.6850719308677</v>
      </c>
      <c r="O394">
        <f t="shared" si="57"/>
        <v>357</v>
      </c>
      <c r="P394">
        <f t="shared" si="58"/>
        <v>1500</v>
      </c>
      <c r="Q394" s="41">
        <f t="shared" si="59"/>
        <v>67.5</v>
      </c>
      <c r="R394" s="27">
        <f t="shared" si="60"/>
        <v>8180.6962025316461</v>
      </c>
      <c r="S394" s="42">
        <f t="shared" si="61"/>
        <v>13500</v>
      </c>
    </row>
    <row r="395" spans="1:19" x14ac:dyDescent="0.2">
      <c r="A395" s="1" t="s">
        <v>795</v>
      </c>
      <c r="B395" s="2" t="s">
        <v>796</v>
      </c>
      <c r="C395" s="3">
        <v>15000</v>
      </c>
      <c r="D395" s="4">
        <v>6</v>
      </c>
      <c r="E395" s="11">
        <v>7724.8</v>
      </c>
      <c r="F395" s="12">
        <v>9.8000000000000004E-2</v>
      </c>
      <c r="G395" s="13">
        <v>205.2</v>
      </c>
      <c r="H395" s="14">
        <v>4.2910000000000004</v>
      </c>
      <c r="I395" s="15">
        <v>2932.3</v>
      </c>
      <c r="J395" s="9">
        <f t="shared" si="53"/>
        <v>7519.6</v>
      </c>
      <c r="K395" s="16">
        <v>1538.9</v>
      </c>
      <c r="L395" s="31">
        <f t="shared" si="54"/>
        <v>7035.3369763205828</v>
      </c>
      <c r="M395" s="28">
        <f t="shared" si="55"/>
        <v>38.78283878283878</v>
      </c>
      <c r="N395" s="27">
        <f t="shared" si="56"/>
        <v>6996.5541375377443</v>
      </c>
      <c r="O395">
        <f t="shared" si="57"/>
        <v>394</v>
      </c>
      <c r="P395">
        <f t="shared" si="58"/>
        <v>1500</v>
      </c>
      <c r="Q395" s="41">
        <f t="shared" si="59"/>
        <v>67.5</v>
      </c>
      <c r="R395" s="27">
        <f t="shared" si="60"/>
        <v>8148.5232067510551</v>
      </c>
      <c r="S395" s="42">
        <f t="shared" si="61"/>
        <v>13500</v>
      </c>
    </row>
    <row r="396" spans="1:19" x14ac:dyDescent="0.2">
      <c r="A396" s="1" t="s">
        <v>797</v>
      </c>
      <c r="B396" s="2" t="s">
        <v>798</v>
      </c>
      <c r="C396" s="3">
        <v>15000</v>
      </c>
      <c r="D396" s="4">
        <v>19</v>
      </c>
      <c r="E396" s="11">
        <v>7705.5</v>
      </c>
      <c r="F396" s="12">
        <v>0.128</v>
      </c>
      <c r="G396" s="13">
        <v>471.9</v>
      </c>
      <c r="H396" s="14">
        <v>0.65200000000000002</v>
      </c>
      <c r="I396" s="15">
        <v>5294.2</v>
      </c>
      <c r="J396" s="9">
        <f t="shared" si="53"/>
        <v>7233.6</v>
      </c>
      <c r="K396" s="16">
        <v>5262.6</v>
      </c>
      <c r="L396" s="31">
        <f t="shared" si="54"/>
        <v>6831.1170212765946</v>
      </c>
      <c r="M396" s="28">
        <f t="shared" si="55"/>
        <v>285.65375302663432</v>
      </c>
      <c r="N396" s="27">
        <f t="shared" si="56"/>
        <v>6545.4632682499605</v>
      </c>
      <c r="O396">
        <f t="shared" si="57"/>
        <v>408</v>
      </c>
      <c r="P396">
        <f t="shared" si="58"/>
        <v>1500</v>
      </c>
      <c r="Q396" s="41">
        <f t="shared" si="59"/>
        <v>67.5</v>
      </c>
      <c r="R396" s="27">
        <f t="shared" si="60"/>
        <v>8128.1645569620259</v>
      </c>
      <c r="S396" s="42">
        <f t="shared" si="61"/>
        <v>13500</v>
      </c>
    </row>
    <row r="397" spans="1:19" x14ac:dyDescent="0.2">
      <c r="A397" s="1" t="s">
        <v>799</v>
      </c>
      <c r="B397" s="2" t="s">
        <v>800</v>
      </c>
      <c r="C397" s="3">
        <v>1449</v>
      </c>
      <c r="D397" s="4" t="s">
        <v>1014</v>
      </c>
      <c r="E397" s="11">
        <v>7699</v>
      </c>
      <c r="F397" s="12">
        <v>0.34100000000000003</v>
      </c>
      <c r="G397" s="13">
        <v>-13.2</v>
      </c>
      <c r="H397" s="14">
        <v>-1.0620000000000001</v>
      </c>
      <c r="I397" s="15">
        <v>10694.1</v>
      </c>
      <c r="J397" s="9">
        <f t="shared" si="53"/>
        <v>7712.2</v>
      </c>
      <c r="K397" s="16">
        <v>6219.2</v>
      </c>
      <c r="L397" s="31">
        <f t="shared" si="54"/>
        <v>5741.2378821774801</v>
      </c>
      <c r="M397" s="28">
        <f t="shared" si="55"/>
        <v>212.90322580645142</v>
      </c>
      <c r="N397" s="27">
        <f t="shared" si="56"/>
        <v>5528.3346563710284</v>
      </c>
      <c r="O397">
        <f t="shared" si="57"/>
        <v>470</v>
      </c>
      <c r="P397">
        <f t="shared" si="58"/>
        <v>144.9</v>
      </c>
      <c r="Q397" s="41">
        <f t="shared" si="59"/>
        <v>6.5205000000000002</v>
      </c>
      <c r="R397" s="27">
        <f t="shared" si="60"/>
        <v>8121.3080168776378</v>
      </c>
      <c r="S397" s="42">
        <f t="shared" si="61"/>
        <v>1304.0999999999999</v>
      </c>
    </row>
    <row r="398" spans="1:19" x14ac:dyDescent="0.2">
      <c r="A398" s="1" t="s">
        <v>801</v>
      </c>
      <c r="B398" s="2" t="s">
        <v>802</v>
      </c>
      <c r="C398" s="3">
        <v>7448</v>
      </c>
      <c r="D398" s="4">
        <v>-28</v>
      </c>
      <c r="E398" s="11">
        <v>7691.7</v>
      </c>
      <c r="F398" s="12">
        <v>1E-3</v>
      </c>
      <c r="G398" s="13">
        <v>640.70000000000005</v>
      </c>
      <c r="H398" s="14">
        <v>0.16700000000000001</v>
      </c>
      <c r="I398" s="15">
        <v>24896</v>
      </c>
      <c r="J398" s="9">
        <f t="shared" si="53"/>
        <v>7051</v>
      </c>
      <c r="K398" s="16">
        <v>10337</v>
      </c>
      <c r="L398" s="31">
        <f t="shared" si="54"/>
        <v>7684.0159840159849</v>
      </c>
      <c r="M398" s="28">
        <f t="shared" si="55"/>
        <v>549.01456726649531</v>
      </c>
      <c r="N398" s="27">
        <f t="shared" si="56"/>
        <v>7135.0014167494901</v>
      </c>
      <c r="O398">
        <f t="shared" si="57"/>
        <v>364</v>
      </c>
      <c r="P398">
        <f t="shared" si="58"/>
        <v>744.80000000000007</v>
      </c>
      <c r="Q398" s="41">
        <f t="shared" si="59"/>
        <v>33.515999999999998</v>
      </c>
      <c r="R398" s="27">
        <f t="shared" si="60"/>
        <v>8113.6075949367087</v>
      </c>
      <c r="S398" s="42">
        <f t="shared" si="61"/>
        <v>6703.2</v>
      </c>
    </row>
    <row r="399" spans="1:19" x14ac:dyDescent="0.2">
      <c r="A399" s="1" t="s">
        <v>803</v>
      </c>
      <c r="B399" s="2" t="s">
        <v>804</v>
      </c>
      <c r="C399" s="3">
        <v>7878</v>
      </c>
      <c r="D399" s="4">
        <v>-26</v>
      </c>
      <c r="E399" s="11">
        <v>7679.5</v>
      </c>
      <c r="F399" s="12">
        <v>4.0000000000000001E-3</v>
      </c>
      <c r="G399" s="13">
        <v>1059.3</v>
      </c>
      <c r="H399" s="14">
        <v>-0.12</v>
      </c>
      <c r="I399" s="15">
        <v>33475.800000000003</v>
      </c>
      <c r="J399" s="9">
        <f t="shared" si="53"/>
        <v>6620.2</v>
      </c>
      <c r="K399" s="16">
        <v>24945.8</v>
      </c>
      <c r="L399" s="31">
        <f t="shared" si="54"/>
        <v>7648.9043824701193</v>
      </c>
      <c r="M399" s="28">
        <f t="shared" si="55"/>
        <v>1203.75</v>
      </c>
      <c r="N399" s="27">
        <f t="shared" si="56"/>
        <v>6445.1543824701193</v>
      </c>
      <c r="O399">
        <f t="shared" si="57"/>
        <v>367</v>
      </c>
      <c r="P399">
        <f t="shared" si="58"/>
        <v>787.80000000000007</v>
      </c>
      <c r="Q399" s="41">
        <f t="shared" si="59"/>
        <v>35.451000000000001</v>
      </c>
      <c r="R399" s="27">
        <f t="shared" si="60"/>
        <v>8100.7383966244734</v>
      </c>
      <c r="S399" s="42">
        <f t="shared" si="61"/>
        <v>7090.2</v>
      </c>
    </row>
    <row r="400" spans="1:19" x14ac:dyDescent="0.2">
      <c r="A400" s="1" t="s">
        <v>805</v>
      </c>
      <c r="B400" s="2" t="s">
        <v>806</v>
      </c>
      <c r="C400" s="3">
        <v>18268</v>
      </c>
      <c r="D400" s="4">
        <v>3</v>
      </c>
      <c r="E400" s="11">
        <v>7658</v>
      </c>
      <c r="F400" s="12">
        <v>9.1999999999999998E-2</v>
      </c>
      <c r="G400" s="13">
        <v>188</v>
      </c>
      <c r="H400" s="14">
        <v>-0.83599999999999997</v>
      </c>
      <c r="I400" s="15">
        <v>10426</v>
      </c>
      <c r="J400" s="9">
        <f t="shared" si="53"/>
        <v>7470</v>
      </c>
      <c r="K400" s="16">
        <v>5014.8999999999996</v>
      </c>
      <c r="L400" s="31">
        <f t="shared" si="54"/>
        <v>7012.8205128205127</v>
      </c>
      <c r="M400" s="28">
        <f t="shared" si="55"/>
        <v>1146.3414634146338</v>
      </c>
      <c r="N400" s="27">
        <f t="shared" si="56"/>
        <v>5866.4790494058789</v>
      </c>
      <c r="O400">
        <f t="shared" si="57"/>
        <v>396</v>
      </c>
      <c r="P400">
        <f t="shared" si="58"/>
        <v>1826.8000000000002</v>
      </c>
      <c r="Q400" s="41">
        <f t="shared" si="59"/>
        <v>82.206000000000017</v>
      </c>
      <c r="R400" s="27">
        <f t="shared" si="60"/>
        <v>8078.0590717299583</v>
      </c>
      <c r="S400" s="42">
        <f t="shared" si="61"/>
        <v>16441.2</v>
      </c>
    </row>
    <row r="401" spans="1:19" x14ac:dyDescent="0.2">
      <c r="A401" s="1" t="s">
        <v>807</v>
      </c>
      <c r="B401" s="2" t="s">
        <v>808</v>
      </c>
      <c r="C401" s="3">
        <v>13000</v>
      </c>
      <c r="D401" s="4">
        <v>57</v>
      </c>
      <c r="E401" s="11">
        <v>7651.2</v>
      </c>
      <c r="F401" s="12">
        <v>0.25</v>
      </c>
      <c r="G401" s="13">
        <v>718.7</v>
      </c>
      <c r="H401" s="14">
        <v>0.64600000000000002</v>
      </c>
      <c r="I401" s="15">
        <v>11980.9</v>
      </c>
      <c r="J401" s="9">
        <f t="shared" si="53"/>
        <v>6932.5</v>
      </c>
      <c r="K401" s="16">
        <v>9634.4</v>
      </c>
      <c r="L401" s="31">
        <f t="shared" si="54"/>
        <v>6120.96</v>
      </c>
      <c r="M401" s="28">
        <f t="shared" si="55"/>
        <v>436.63426488456872</v>
      </c>
      <c r="N401" s="27">
        <f t="shared" si="56"/>
        <v>5684.3257351154316</v>
      </c>
      <c r="O401">
        <f t="shared" si="57"/>
        <v>448</v>
      </c>
      <c r="P401">
        <f t="shared" si="58"/>
        <v>1300</v>
      </c>
      <c r="Q401" s="41">
        <f t="shared" si="59"/>
        <v>58.5</v>
      </c>
      <c r="R401" s="27">
        <f t="shared" si="60"/>
        <v>8070.8860759493673</v>
      </c>
      <c r="S401" s="42">
        <f t="shared" si="61"/>
        <v>11700</v>
      </c>
    </row>
    <row r="402" spans="1:19" x14ac:dyDescent="0.2">
      <c r="A402" s="1" t="s">
        <v>809</v>
      </c>
      <c r="B402" s="2" t="s">
        <v>810</v>
      </c>
      <c r="C402" s="3" t="s">
        <v>376</v>
      </c>
      <c r="D402" s="4">
        <v>3</v>
      </c>
      <c r="E402" s="11">
        <v>7606.2</v>
      </c>
      <c r="F402" s="12">
        <v>8.8000000000000009E-2</v>
      </c>
      <c r="G402" s="13">
        <v>-3.4</v>
      </c>
      <c r="H402" s="14">
        <v>-1.4790000000000001</v>
      </c>
      <c r="I402" s="15">
        <v>743</v>
      </c>
      <c r="J402" s="9">
        <f t="shared" si="53"/>
        <v>7609.5999999999995</v>
      </c>
      <c r="K402" s="16">
        <v>83.7</v>
      </c>
      <c r="L402" s="31">
        <f t="shared" si="54"/>
        <v>6990.9926470588225</v>
      </c>
      <c r="M402" s="28">
        <f t="shared" si="55"/>
        <v>7.0981210855949879</v>
      </c>
      <c r="N402" s="27">
        <f t="shared" si="56"/>
        <v>6983.8945259732272</v>
      </c>
      <c r="O402">
        <f t="shared" si="57"/>
        <v>398</v>
      </c>
      <c r="P402">
        <f t="shared" si="58"/>
        <v>18.400000000000002</v>
      </c>
      <c r="Q402" s="41">
        <f t="shared" si="59"/>
        <v>0.82800000000000007</v>
      </c>
      <c r="R402" s="27">
        <f t="shared" si="60"/>
        <v>8023.4177215189875</v>
      </c>
      <c r="S402" s="42">
        <f t="shared" si="61"/>
        <v>165.6</v>
      </c>
    </row>
    <row r="403" spans="1:19" x14ac:dyDescent="0.2">
      <c r="A403" s="1" t="s">
        <v>811</v>
      </c>
      <c r="B403" s="2" t="s">
        <v>812</v>
      </c>
      <c r="C403" s="3">
        <v>23436</v>
      </c>
      <c r="D403" s="4">
        <v>-100</v>
      </c>
      <c r="E403" s="11">
        <v>7594</v>
      </c>
      <c r="F403" s="12">
        <v>-0.223</v>
      </c>
      <c r="G403" s="13">
        <v>628</v>
      </c>
      <c r="H403" s="14">
        <v>-0.185</v>
      </c>
      <c r="I403" s="15">
        <v>9301</v>
      </c>
      <c r="J403" s="9">
        <f t="shared" si="53"/>
        <v>6966</v>
      </c>
      <c r="K403" s="16">
        <v>10063.4</v>
      </c>
      <c r="L403" s="31">
        <f t="shared" si="54"/>
        <v>9773.4877734877737</v>
      </c>
      <c r="M403" s="28">
        <f t="shared" si="55"/>
        <v>770.55214723926383</v>
      </c>
      <c r="N403" s="27">
        <f t="shared" si="56"/>
        <v>9002.9356262485089</v>
      </c>
      <c r="O403">
        <f t="shared" si="57"/>
        <v>295</v>
      </c>
      <c r="P403">
        <f t="shared" si="58"/>
        <v>2343.6</v>
      </c>
      <c r="Q403" s="41">
        <f t="shared" si="59"/>
        <v>105.462</v>
      </c>
      <c r="R403" s="27">
        <f t="shared" si="60"/>
        <v>8010.5485232067513</v>
      </c>
      <c r="S403" s="42">
        <f t="shared" si="61"/>
        <v>21092.400000000001</v>
      </c>
    </row>
    <row r="404" spans="1:19" x14ac:dyDescent="0.2">
      <c r="A404" s="1" t="s">
        <v>813</v>
      </c>
      <c r="B404" s="2" t="s">
        <v>814</v>
      </c>
      <c r="C404" s="3">
        <v>9600</v>
      </c>
      <c r="D404" s="4">
        <v>-17</v>
      </c>
      <c r="E404" s="11">
        <v>7585</v>
      </c>
      <c r="F404" s="12">
        <v>3.5000000000000003E-2</v>
      </c>
      <c r="G404" s="13">
        <v>2318.9</v>
      </c>
      <c r="H404" s="14">
        <v>0.51100000000000001</v>
      </c>
      <c r="I404" s="15">
        <v>20538.7</v>
      </c>
      <c r="J404" s="9">
        <f t="shared" si="53"/>
        <v>5266.1</v>
      </c>
      <c r="K404" s="16">
        <v>33209.599999999999</v>
      </c>
      <c r="L404" s="31">
        <f t="shared" si="54"/>
        <v>7328.5024154589373</v>
      </c>
      <c r="M404" s="28">
        <f t="shared" si="55"/>
        <v>1534.6790205162145</v>
      </c>
      <c r="N404" s="27">
        <f t="shared" si="56"/>
        <v>5793.8233949427231</v>
      </c>
      <c r="O404">
        <f t="shared" si="57"/>
        <v>382</v>
      </c>
      <c r="P404">
        <f t="shared" si="58"/>
        <v>960</v>
      </c>
      <c r="Q404" s="41">
        <f t="shared" si="59"/>
        <v>43.2</v>
      </c>
      <c r="R404" s="27">
        <f t="shared" si="60"/>
        <v>8001.0548523206753</v>
      </c>
      <c r="S404" s="42">
        <f t="shared" si="61"/>
        <v>8640</v>
      </c>
    </row>
    <row r="405" spans="1:19" x14ac:dyDescent="0.2">
      <c r="A405" s="1" t="s">
        <v>815</v>
      </c>
      <c r="B405" s="2" t="s">
        <v>816</v>
      </c>
      <c r="C405" s="3">
        <v>46000</v>
      </c>
      <c r="D405" s="4">
        <v>-37</v>
      </c>
      <c r="E405" s="11">
        <v>7531</v>
      </c>
      <c r="F405" s="12">
        <v>-2.3E-2</v>
      </c>
      <c r="G405" s="13">
        <v>736</v>
      </c>
      <c r="H405" s="14">
        <v>-4.7E-2</v>
      </c>
      <c r="I405" s="15">
        <v>11003</v>
      </c>
      <c r="J405" s="9">
        <f t="shared" si="53"/>
        <v>6795</v>
      </c>
      <c r="K405" s="16">
        <v>12072.8</v>
      </c>
      <c r="L405" s="31">
        <f t="shared" si="54"/>
        <v>7708.2906857727739</v>
      </c>
      <c r="M405" s="28">
        <f t="shared" si="55"/>
        <v>772.29800629590773</v>
      </c>
      <c r="N405" s="27">
        <f t="shared" si="56"/>
        <v>6935.9926794768662</v>
      </c>
      <c r="O405">
        <f t="shared" si="57"/>
        <v>362</v>
      </c>
      <c r="P405">
        <f t="shared" si="58"/>
        <v>4600</v>
      </c>
      <c r="Q405" s="41">
        <f t="shared" si="59"/>
        <v>207</v>
      </c>
      <c r="R405" s="27">
        <f t="shared" si="60"/>
        <v>7944.0928270042195</v>
      </c>
      <c r="S405" s="42">
        <f t="shared" si="61"/>
        <v>41400</v>
      </c>
    </row>
    <row r="406" spans="1:19" x14ac:dyDescent="0.2">
      <c r="A406" s="1" t="s">
        <v>817</v>
      </c>
      <c r="B406" s="2" t="s">
        <v>818</v>
      </c>
      <c r="C406" s="3">
        <v>9900</v>
      </c>
      <c r="D406" s="4">
        <v>-4</v>
      </c>
      <c r="E406" s="11">
        <v>7500</v>
      </c>
      <c r="F406" s="12">
        <v>6.9000000000000006E-2</v>
      </c>
      <c r="G406" s="13">
        <v>1813</v>
      </c>
      <c r="H406" s="14">
        <v>5.641</v>
      </c>
      <c r="I406" s="15">
        <v>17835</v>
      </c>
      <c r="J406" s="9">
        <f t="shared" si="53"/>
        <v>5687</v>
      </c>
      <c r="K406" s="16">
        <v>34777.4</v>
      </c>
      <c r="L406" s="31">
        <f t="shared" si="54"/>
        <v>7015.9027128157159</v>
      </c>
      <c r="M406" s="28">
        <f t="shared" si="55"/>
        <v>273.00105405812377</v>
      </c>
      <c r="N406" s="27">
        <f t="shared" si="56"/>
        <v>6742.9016587575925</v>
      </c>
      <c r="O406">
        <f t="shared" si="57"/>
        <v>395</v>
      </c>
      <c r="P406">
        <f t="shared" si="58"/>
        <v>990</v>
      </c>
      <c r="Q406" s="41">
        <f t="shared" si="59"/>
        <v>44.55</v>
      </c>
      <c r="R406" s="27">
        <f t="shared" si="60"/>
        <v>7911.3924050632913</v>
      </c>
      <c r="S406" s="42">
        <f t="shared" si="61"/>
        <v>8910</v>
      </c>
    </row>
    <row r="407" spans="1:19" x14ac:dyDescent="0.2">
      <c r="A407" s="1" t="s">
        <v>819</v>
      </c>
      <c r="B407" s="2" t="s">
        <v>820</v>
      </c>
      <c r="C407" s="3">
        <v>9300</v>
      </c>
      <c r="D407" s="4">
        <v>-12</v>
      </c>
      <c r="E407" s="11">
        <v>7476</v>
      </c>
      <c r="F407" s="12">
        <v>3.9E-2</v>
      </c>
      <c r="G407" s="13">
        <v>748</v>
      </c>
      <c r="H407" s="14">
        <v>0.28499999999999998</v>
      </c>
      <c r="I407" s="15">
        <v>17249</v>
      </c>
      <c r="J407" s="9">
        <f t="shared" si="53"/>
        <v>6728</v>
      </c>
      <c r="K407" s="16">
        <v>19663.400000000001</v>
      </c>
      <c r="L407" s="31">
        <f t="shared" si="54"/>
        <v>7195.380173243504</v>
      </c>
      <c r="M407" s="28">
        <f t="shared" si="55"/>
        <v>582.10116731517519</v>
      </c>
      <c r="N407" s="27">
        <f t="shared" si="56"/>
        <v>6613.2790059283288</v>
      </c>
      <c r="O407">
        <f t="shared" si="57"/>
        <v>388</v>
      </c>
      <c r="P407">
        <f t="shared" si="58"/>
        <v>930</v>
      </c>
      <c r="Q407" s="41">
        <f t="shared" si="59"/>
        <v>41.85</v>
      </c>
      <c r="R407" s="27">
        <f t="shared" si="60"/>
        <v>7886.0759493670894</v>
      </c>
      <c r="S407" s="42">
        <f t="shared" si="61"/>
        <v>8370</v>
      </c>
    </row>
    <row r="408" spans="1:19" x14ac:dyDescent="0.2">
      <c r="A408" s="1" t="s">
        <v>821</v>
      </c>
      <c r="B408" s="2" t="s">
        <v>822</v>
      </c>
      <c r="C408" s="3">
        <v>13900</v>
      </c>
      <c r="D408" s="4">
        <v>24</v>
      </c>
      <c r="E408" s="11">
        <v>7475.8</v>
      </c>
      <c r="F408" s="12">
        <v>0.14599999999999999</v>
      </c>
      <c r="G408" s="13">
        <v>856.7</v>
      </c>
      <c r="H408" s="14">
        <v>0.34699999999999998</v>
      </c>
      <c r="I408" s="15">
        <v>37412.9</v>
      </c>
      <c r="J408" s="9">
        <f t="shared" si="53"/>
        <v>6619.1</v>
      </c>
      <c r="K408" s="16">
        <v>11340.9</v>
      </c>
      <c r="L408" s="31">
        <f t="shared" si="54"/>
        <v>6523.3856893542761</v>
      </c>
      <c r="M408" s="28">
        <f t="shared" si="55"/>
        <v>636.00593912397926</v>
      </c>
      <c r="N408" s="27">
        <f t="shared" si="56"/>
        <v>5887.3797502302968</v>
      </c>
      <c r="O408">
        <f t="shared" si="57"/>
        <v>423</v>
      </c>
      <c r="P408">
        <f t="shared" si="58"/>
        <v>1390</v>
      </c>
      <c r="Q408" s="41">
        <f t="shared" si="59"/>
        <v>62.55</v>
      </c>
      <c r="R408" s="27">
        <f t="shared" si="60"/>
        <v>7885.8649789029541</v>
      </c>
      <c r="S408" s="42">
        <f t="shared" si="61"/>
        <v>12510</v>
      </c>
    </row>
    <row r="409" spans="1:19" x14ac:dyDescent="0.2">
      <c r="A409" s="1" t="s">
        <v>823</v>
      </c>
      <c r="B409" s="2" t="s">
        <v>824</v>
      </c>
      <c r="C409" s="3">
        <v>27561</v>
      </c>
      <c r="D409" s="4">
        <v>17</v>
      </c>
      <c r="E409" s="11">
        <v>7472.1</v>
      </c>
      <c r="F409" s="12">
        <v>0.125</v>
      </c>
      <c r="G409" s="13">
        <v>317.89999999999998</v>
      </c>
      <c r="H409" s="14">
        <v>0.79100000000000004</v>
      </c>
      <c r="I409" s="15">
        <v>3469.9</v>
      </c>
      <c r="J409" s="9">
        <f t="shared" si="53"/>
        <v>7154.2000000000007</v>
      </c>
      <c r="K409" s="16">
        <v>4716.8999999999996</v>
      </c>
      <c r="L409" s="31">
        <f t="shared" si="54"/>
        <v>6641.8666666666668</v>
      </c>
      <c r="M409" s="28">
        <f t="shared" si="55"/>
        <v>177.49860413176995</v>
      </c>
      <c r="N409" s="27">
        <f t="shared" si="56"/>
        <v>6464.368062534897</v>
      </c>
      <c r="O409">
        <f t="shared" si="57"/>
        <v>416</v>
      </c>
      <c r="P409">
        <f t="shared" si="58"/>
        <v>2756.1000000000004</v>
      </c>
      <c r="Q409" s="41">
        <f t="shared" si="59"/>
        <v>124.02450000000002</v>
      </c>
      <c r="R409" s="27">
        <f t="shared" si="60"/>
        <v>7881.9620253164567</v>
      </c>
      <c r="S409" s="42">
        <f t="shared" si="61"/>
        <v>24804.9</v>
      </c>
    </row>
    <row r="410" spans="1:19" x14ac:dyDescent="0.2">
      <c r="A410" s="1" t="s">
        <v>825</v>
      </c>
      <c r="B410" s="2" t="s">
        <v>826</v>
      </c>
      <c r="C410" s="3">
        <v>25500</v>
      </c>
      <c r="D410" s="4">
        <v>9</v>
      </c>
      <c r="E410" s="11">
        <v>7442</v>
      </c>
      <c r="F410" s="12">
        <v>0.11199999999999999</v>
      </c>
      <c r="G410" s="13">
        <v>586</v>
      </c>
      <c r="H410" s="14">
        <v>-0.45500000000000002</v>
      </c>
      <c r="I410" s="15">
        <v>48918</v>
      </c>
      <c r="J410" s="9">
        <f t="shared" si="53"/>
        <v>6856</v>
      </c>
      <c r="K410" s="16">
        <v>39328.1</v>
      </c>
      <c r="L410" s="31">
        <f t="shared" si="54"/>
        <v>6692.446043165467</v>
      </c>
      <c r="M410" s="28">
        <f t="shared" si="55"/>
        <v>1075.2293577981652</v>
      </c>
      <c r="N410" s="27">
        <f t="shared" si="56"/>
        <v>5617.2166853673016</v>
      </c>
      <c r="O410">
        <f t="shared" si="57"/>
        <v>411</v>
      </c>
      <c r="P410">
        <f t="shared" si="58"/>
        <v>2550</v>
      </c>
      <c r="Q410" s="41">
        <f t="shared" si="59"/>
        <v>114.75</v>
      </c>
      <c r="R410" s="27">
        <f t="shared" si="60"/>
        <v>7850.2109704641352</v>
      </c>
      <c r="S410" s="42">
        <f t="shared" si="61"/>
        <v>22950</v>
      </c>
    </row>
    <row r="411" spans="1:19" x14ac:dyDescent="0.2">
      <c r="A411" s="1" t="s">
        <v>827</v>
      </c>
      <c r="B411" s="2" t="s">
        <v>828</v>
      </c>
      <c r="C411" s="3">
        <v>5026</v>
      </c>
      <c r="D411" s="4">
        <v>9</v>
      </c>
      <c r="E411" s="11">
        <v>7440.1</v>
      </c>
      <c r="F411" s="12">
        <v>0.11599999999999999</v>
      </c>
      <c r="G411" s="13">
        <v>1236.4000000000001</v>
      </c>
      <c r="H411" s="14">
        <v>-2E-3</v>
      </c>
      <c r="I411" s="15">
        <v>33010.400000000001</v>
      </c>
      <c r="J411" s="9">
        <f t="shared" si="53"/>
        <v>6203.7000000000007</v>
      </c>
      <c r="K411" s="16">
        <v>86930</v>
      </c>
      <c r="L411" s="31">
        <f t="shared" si="54"/>
        <v>6666.7562724014333</v>
      </c>
      <c r="M411" s="28">
        <f t="shared" si="55"/>
        <v>1238.8777555110221</v>
      </c>
      <c r="N411" s="27">
        <f t="shared" si="56"/>
        <v>5427.8785168904114</v>
      </c>
      <c r="O411">
        <f t="shared" si="57"/>
        <v>412</v>
      </c>
      <c r="P411">
        <f t="shared" si="58"/>
        <v>502.6</v>
      </c>
      <c r="Q411" s="41">
        <f t="shared" si="59"/>
        <v>22.617000000000001</v>
      </c>
      <c r="R411" s="27">
        <f t="shared" si="60"/>
        <v>7848.2067510548532</v>
      </c>
      <c r="S411" s="42">
        <f t="shared" si="61"/>
        <v>4523.3999999999996</v>
      </c>
    </row>
    <row r="412" spans="1:19" x14ac:dyDescent="0.2">
      <c r="A412" s="1" t="s">
        <v>829</v>
      </c>
      <c r="B412" s="2" t="s">
        <v>830</v>
      </c>
      <c r="C412" s="3">
        <v>3420</v>
      </c>
      <c r="D412" s="4">
        <v>27</v>
      </c>
      <c r="E412" s="11">
        <v>7424</v>
      </c>
      <c r="F412" s="12">
        <v>0.156</v>
      </c>
      <c r="G412" s="13">
        <v>40</v>
      </c>
      <c r="H412" s="14">
        <v>-0.96899999999999997</v>
      </c>
      <c r="I412" s="15">
        <v>21582</v>
      </c>
      <c r="J412" s="9">
        <f t="shared" si="53"/>
        <v>7384</v>
      </c>
      <c r="K412" s="16">
        <v>13011.6</v>
      </c>
      <c r="L412" s="31">
        <f t="shared" si="54"/>
        <v>6422.1453287197237</v>
      </c>
      <c r="M412" s="28">
        <f t="shared" si="55"/>
        <v>1290.3225806451601</v>
      </c>
      <c r="N412" s="27">
        <f t="shared" si="56"/>
        <v>5131.8227480745636</v>
      </c>
      <c r="O412">
        <f t="shared" si="57"/>
        <v>430</v>
      </c>
      <c r="P412">
        <f t="shared" si="58"/>
        <v>342</v>
      </c>
      <c r="Q412" s="41">
        <f t="shared" si="59"/>
        <v>15.39</v>
      </c>
      <c r="R412" s="27">
        <f t="shared" si="60"/>
        <v>7831.2236286919833</v>
      </c>
      <c r="S412" s="42">
        <f t="shared" si="61"/>
        <v>3078</v>
      </c>
    </row>
    <row r="413" spans="1:19" x14ac:dyDescent="0.2">
      <c r="A413" s="1" t="s">
        <v>831</v>
      </c>
      <c r="B413" s="2" t="s">
        <v>832</v>
      </c>
      <c r="C413" s="3">
        <v>24000</v>
      </c>
      <c r="D413" s="4">
        <v>-52</v>
      </c>
      <c r="E413" s="11">
        <v>7395.8</v>
      </c>
      <c r="F413" s="12">
        <v>-5.5999999999999994E-2</v>
      </c>
      <c r="G413" s="13">
        <v>570.29999999999995</v>
      </c>
      <c r="H413" s="14">
        <v>-0.29699999999999999</v>
      </c>
      <c r="I413" s="15">
        <v>8365.7999999999993</v>
      </c>
      <c r="J413" s="9">
        <f t="shared" si="53"/>
        <v>6825.5</v>
      </c>
      <c r="K413" s="16">
        <v>13621</v>
      </c>
      <c r="L413" s="31">
        <f t="shared" si="54"/>
        <v>7834.5338983050851</v>
      </c>
      <c r="M413" s="28">
        <f t="shared" si="55"/>
        <v>811.23755334281634</v>
      </c>
      <c r="N413" s="27">
        <f t="shared" si="56"/>
        <v>7023.2963449622684</v>
      </c>
      <c r="O413">
        <f t="shared" si="57"/>
        <v>355</v>
      </c>
      <c r="P413">
        <f t="shared" si="58"/>
        <v>2400</v>
      </c>
      <c r="Q413" s="41">
        <f t="shared" si="59"/>
        <v>108</v>
      </c>
      <c r="R413" s="27">
        <f t="shared" si="60"/>
        <v>7801.4767932489458</v>
      </c>
      <c r="S413" s="42">
        <f t="shared" si="61"/>
        <v>21600</v>
      </c>
    </row>
    <row r="414" spans="1:19" x14ac:dyDescent="0.2">
      <c r="A414" s="1" t="s">
        <v>833</v>
      </c>
      <c r="B414" s="2" t="s">
        <v>834</v>
      </c>
      <c r="C414" s="3">
        <v>18180</v>
      </c>
      <c r="D414" s="4">
        <v>-1</v>
      </c>
      <c r="E414" s="11">
        <v>7393</v>
      </c>
      <c r="F414" s="12">
        <v>7.5999999999999998E-2</v>
      </c>
      <c r="G414" s="13">
        <v>1866</v>
      </c>
      <c r="H414" s="14">
        <v>0.44</v>
      </c>
      <c r="I414" s="15">
        <v>139613</v>
      </c>
      <c r="J414" s="9">
        <f t="shared" si="53"/>
        <v>5527</v>
      </c>
      <c r="K414" s="16">
        <v>15888.4</v>
      </c>
      <c r="L414" s="31">
        <f t="shared" si="54"/>
        <v>6870.8178438661707</v>
      </c>
      <c r="M414" s="28">
        <f t="shared" si="55"/>
        <v>1295.8333333333335</v>
      </c>
      <c r="N414" s="27">
        <f t="shared" si="56"/>
        <v>5574.9845105328368</v>
      </c>
      <c r="O414">
        <f t="shared" si="57"/>
        <v>404</v>
      </c>
      <c r="P414">
        <f t="shared" si="58"/>
        <v>1818</v>
      </c>
      <c r="Q414" s="41">
        <f t="shared" si="59"/>
        <v>81.81</v>
      </c>
      <c r="R414" s="27">
        <f t="shared" si="60"/>
        <v>7798.5232067510551</v>
      </c>
      <c r="S414" s="42">
        <f t="shared" si="61"/>
        <v>16362</v>
      </c>
    </row>
    <row r="415" spans="1:19" x14ac:dyDescent="0.2">
      <c r="A415" s="1" t="s">
        <v>835</v>
      </c>
      <c r="B415" s="2" t="s">
        <v>836</v>
      </c>
      <c r="C415" s="3">
        <v>7000</v>
      </c>
      <c r="D415" s="4">
        <v>-31</v>
      </c>
      <c r="E415" s="11">
        <v>7357.1</v>
      </c>
      <c r="F415" s="12">
        <v>-5.0000000000000001E-3</v>
      </c>
      <c r="G415" s="13">
        <v>1338.6</v>
      </c>
      <c r="H415" s="14">
        <v>1.26</v>
      </c>
      <c r="I415" s="15">
        <v>15301.2</v>
      </c>
      <c r="J415" s="9">
        <f t="shared" si="53"/>
        <v>6018.5</v>
      </c>
      <c r="K415" s="16">
        <v>13251.5</v>
      </c>
      <c r="L415" s="31">
        <f t="shared" si="54"/>
        <v>7394.0703517587945</v>
      </c>
      <c r="M415" s="28">
        <f t="shared" si="55"/>
        <v>592.30088495575228</v>
      </c>
      <c r="N415" s="27">
        <f t="shared" si="56"/>
        <v>6801.7694668030417</v>
      </c>
      <c r="O415">
        <f t="shared" si="57"/>
        <v>378</v>
      </c>
      <c r="P415">
        <f t="shared" si="58"/>
        <v>700</v>
      </c>
      <c r="Q415" s="41">
        <f t="shared" si="59"/>
        <v>31.5</v>
      </c>
      <c r="R415" s="27">
        <f t="shared" si="60"/>
        <v>7760.6540084388189</v>
      </c>
      <c r="S415" s="42">
        <f t="shared" si="61"/>
        <v>6300</v>
      </c>
    </row>
    <row r="416" spans="1:19" x14ac:dyDescent="0.2">
      <c r="A416" s="1" t="s">
        <v>837</v>
      </c>
      <c r="B416" s="2" t="s">
        <v>838</v>
      </c>
      <c r="C416" s="3">
        <v>18140</v>
      </c>
      <c r="D416" s="4">
        <v>20</v>
      </c>
      <c r="E416" s="11">
        <v>7354</v>
      </c>
      <c r="F416" s="12">
        <v>0.13900000000000001</v>
      </c>
      <c r="G416" s="13">
        <v>1721</v>
      </c>
      <c r="H416" s="14">
        <v>4.2000000000000003E-2</v>
      </c>
      <c r="I416" s="15">
        <v>160518</v>
      </c>
      <c r="J416" s="9">
        <f t="shared" si="53"/>
        <v>5633</v>
      </c>
      <c r="K416" s="16">
        <v>14962.7</v>
      </c>
      <c r="L416" s="31">
        <f t="shared" si="54"/>
        <v>6456.5408252853376</v>
      </c>
      <c r="M416" s="28">
        <f t="shared" si="55"/>
        <v>1651.6314779270633</v>
      </c>
      <c r="N416" s="27">
        <f t="shared" si="56"/>
        <v>4804.9093473582743</v>
      </c>
      <c r="O416">
        <f t="shared" si="57"/>
        <v>426</v>
      </c>
      <c r="P416">
        <f t="shared" si="58"/>
        <v>1814</v>
      </c>
      <c r="Q416" s="41">
        <f t="shared" si="59"/>
        <v>81.63</v>
      </c>
      <c r="R416" s="27">
        <f t="shared" si="60"/>
        <v>7757.3839662447263</v>
      </c>
      <c r="S416" s="42">
        <f t="shared" si="61"/>
        <v>16326</v>
      </c>
    </row>
    <row r="417" spans="1:19" x14ac:dyDescent="0.2">
      <c r="A417" s="1" t="s">
        <v>839</v>
      </c>
      <c r="B417" s="2" t="s">
        <v>840</v>
      </c>
      <c r="C417" s="3">
        <v>16000</v>
      </c>
      <c r="D417" s="4">
        <v>27</v>
      </c>
      <c r="E417" s="11">
        <v>7343</v>
      </c>
      <c r="F417" s="12">
        <v>0.151</v>
      </c>
      <c r="G417" s="13">
        <v>966</v>
      </c>
      <c r="H417" s="14" t="s">
        <v>1014</v>
      </c>
      <c r="I417" s="15">
        <v>9409</v>
      </c>
      <c r="J417" s="9">
        <f t="shared" si="53"/>
        <v>6377</v>
      </c>
      <c r="K417" s="16">
        <v>23089.5</v>
      </c>
      <c r="L417" s="31">
        <f t="shared" si="54"/>
        <v>6379.669852302346</v>
      </c>
      <c r="M417" s="28" t="e">
        <f t="shared" si="55"/>
        <v>#VALUE!</v>
      </c>
      <c r="N417" s="27" t="e">
        <f t="shared" si="56"/>
        <v>#VALUE!</v>
      </c>
      <c r="O417">
        <f t="shared" si="57"/>
        <v>435</v>
      </c>
      <c r="P417">
        <f t="shared" si="58"/>
        <v>1600</v>
      </c>
      <c r="Q417" s="41">
        <f t="shared" si="59"/>
        <v>72</v>
      </c>
      <c r="R417" s="27">
        <f t="shared" si="60"/>
        <v>7745.7805907172997</v>
      </c>
      <c r="S417" s="42">
        <f t="shared" si="61"/>
        <v>14400</v>
      </c>
    </row>
    <row r="418" spans="1:19" x14ac:dyDescent="0.2">
      <c r="A418" s="1" t="s">
        <v>841</v>
      </c>
      <c r="B418" s="2" t="s">
        <v>842</v>
      </c>
      <c r="C418" s="3">
        <v>10500</v>
      </c>
      <c r="D418" s="4">
        <v>58</v>
      </c>
      <c r="E418" s="11">
        <v>7314.2</v>
      </c>
      <c r="F418" s="12">
        <v>0.253</v>
      </c>
      <c r="G418" s="13">
        <v>24.2</v>
      </c>
      <c r="H418" s="14">
        <v>-0.78100000000000003</v>
      </c>
      <c r="I418" s="15">
        <v>2979.1</v>
      </c>
      <c r="J418" s="9">
        <f t="shared" si="53"/>
        <v>7290</v>
      </c>
      <c r="K418" s="16">
        <v>1577.2</v>
      </c>
      <c r="L418" s="31">
        <f t="shared" si="54"/>
        <v>5837.3503591380677</v>
      </c>
      <c r="M418" s="28">
        <f t="shared" si="55"/>
        <v>110.50228310502284</v>
      </c>
      <c r="N418" s="27">
        <f t="shared" si="56"/>
        <v>5726.8480760330449</v>
      </c>
      <c r="O418">
        <f t="shared" si="57"/>
        <v>462</v>
      </c>
      <c r="P418">
        <f t="shared" si="58"/>
        <v>1050</v>
      </c>
      <c r="Q418" s="41">
        <f t="shared" si="59"/>
        <v>47.25</v>
      </c>
      <c r="R418" s="27">
        <f t="shared" si="60"/>
        <v>7715.4008438818564</v>
      </c>
      <c r="S418" s="42">
        <f t="shared" si="61"/>
        <v>9450</v>
      </c>
    </row>
    <row r="419" spans="1:19" x14ac:dyDescent="0.2">
      <c r="A419" s="1" t="s">
        <v>843</v>
      </c>
      <c r="B419" s="2" t="s">
        <v>844</v>
      </c>
      <c r="C419" s="3">
        <v>25000</v>
      </c>
      <c r="D419" s="4">
        <v>31</v>
      </c>
      <c r="E419" s="11">
        <v>7270.4</v>
      </c>
      <c r="F419" s="12">
        <v>0.16</v>
      </c>
      <c r="G419" s="13">
        <v>-57.5</v>
      </c>
      <c r="H419" s="14">
        <v>-1.171</v>
      </c>
      <c r="I419" s="15">
        <v>7510.7</v>
      </c>
      <c r="J419" s="9">
        <f t="shared" si="53"/>
        <v>7327.9</v>
      </c>
      <c r="K419" s="16">
        <v>1599</v>
      </c>
      <c r="L419" s="31">
        <f t="shared" si="54"/>
        <v>6267.5862068965516</v>
      </c>
      <c r="M419" s="28">
        <f t="shared" si="55"/>
        <v>336.25730994152036</v>
      </c>
      <c r="N419" s="27">
        <f t="shared" si="56"/>
        <v>5931.3288969550313</v>
      </c>
      <c r="O419">
        <f t="shared" si="57"/>
        <v>441</v>
      </c>
      <c r="P419">
        <f t="shared" si="58"/>
        <v>2500</v>
      </c>
      <c r="Q419" s="41">
        <f t="shared" si="59"/>
        <v>112.5</v>
      </c>
      <c r="R419" s="27">
        <f t="shared" si="60"/>
        <v>7669.1983122362872</v>
      </c>
      <c r="S419" s="42">
        <f t="shared" si="61"/>
        <v>22500</v>
      </c>
    </row>
    <row r="420" spans="1:19" x14ac:dyDescent="0.2">
      <c r="A420" s="1" t="s">
        <v>845</v>
      </c>
      <c r="B420" s="2" t="s">
        <v>846</v>
      </c>
      <c r="C420" s="3">
        <v>12442</v>
      </c>
      <c r="D420" s="4">
        <v>-34</v>
      </c>
      <c r="E420" s="11">
        <v>7253</v>
      </c>
      <c r="F420" s="12">
        <v>-1.3000000000000001E-2</v>
      </c>
      <c r="G420" s="13">
        <v>341</v>
      </c>
      <c r="H420" s="14" t="s">
        <v>1014</v>
      </c>
      <c r="I420" s="15">
        <v>20715</v>
      </c>
      <c r="J420" s="9">
        <f t="shared" si="53"/>
        <v>6912</v>
      </c>
      <c r="K420" s="16">
        <v>19053.599999999999</v>
      </c>
      <c r="L420" s="31">
        <f t="shared" si="54"/>
        <v>7348.5309017223908</v>
      </c>
      <c r="M420" s="28" t="e">
        <f t="shared" si="55"/>
        <v>#VALUE!</v>
      </c>
      <c r="N420" s="27" t="e">
        <f t="shared" si="56"/>
        <v>#VALUE!</v>
      </c>
      <c r="O420">
        <f t="shared" si="57"/>
        <v>379</v>
      </c>
      <c r="P420">
        <f t="shared" si="58"/>
        <v>1244.2</v>
      </c>
      <c r="Q420" s="41">
        <f t="shared" si="59"/>
        <v>55.988999999999997</v>
      </c>
      <c r="R420" s="27">
        <f t="shared" si="60"/>
        <v>7650.8438818565401</v>
      </c>
      <c r="S420" s="42">
        <f t="shared" si="61"/>
        <v>11197.8</v>
      </c>
    </row>
    <row r="421" spans="1:19" x14ac:dyDescent="0.2">
      <c r="A421" s="1" t="s">
        <v>847</v>
      </c>
      <c r="B421" s="2" t="s">
        <v>848</v>
      </c>
      <c r="C421" s="3">
        <v>17000</v>
      </c>
      <c r="D421" s="4">
        <v>-15</v>
      </c>
      <c r="E421" s="11">
        <v>7222</v>
      </c>
      <c r="F421" s="12">
        <v>3.4000000000000002E-2</v>
      </c>
      <c r="G421" s="13">
        <v>617</v>
      </c>
      <c r="H421" s="14">
        <v>0.73899999999999999</v>
      </c>
      <c r="I421" s="15">
        <v>5685.9</v>
      </c>
      <c r="J421" s="9">
        <f t="shared" si="53"/>
        <v>6605</v>
      </c>
      <c r="K421" s="16">
        <v>9672.1</v>
      </c>
      <c r="L421" s="31">
        <f t="shared" si="54"/>
        <v>6984.5261121856865</v>
      </c>
      <c r="M421" s="28">
        <f t="shared" si="55"/>
        <v>354.80161012075911</v>
      </c>
      <c r="N421" s="27">
        <f t="shared" si="56"/>
        <v>6629.724502064927</v>
      </c>
      <c r="O421">
        <f t="shared" si="57"/>
        <v>399</v>
      </c>
      <c r="P421">
        <f t="shared" si="58"/>
        <v>1700</v>
      </c>
      <c r="Q421" s="41">
        <f t="shared" si="59"/>
        <v>76.5</v>
      </c>
      <c r="R421" s="27">
        <f t="shared" si="60"/>
        <v>7618.1434599156119</v>
      </c>
      <c r="S421" s="42">
        <f t="shared" si="61"/>
        <v>15300</v>
      </c>
    </row>
    <row r="422" spans="1:19" x14ac:dyDescent="0.2">
      <c r="A422" s="1" t="s">
        <v>849</v>
      </c>
      <c r="B422" s="2" t="s">
        <v>850</v>
      </c>
      <c r="C422" s="3">
        <v>2769</v>
      </c>
      <c r="D422" s="4">
        <v>55</v>
      </c>
      <c r="E422" s="11">
        <v>7205</v>
      </c>
      <c r="F422" s="12">
        <v>0.23499999999999999</v>
      </c>
      <c r="G422" s="13">
        <v>495</v>
      </c>
      <c r="H422" s="14">
        <v>0.59399999999999997</v>
      </c>
      <c r="I422" s="15">
        <v>50635.5</v>
      </c>
      <c r="J422" s="9">
        <f t="shared" si="53"/>
        <v>6710</v>
      </c>
      <c r="K422" s="16" t="s">
        <v>1014</v>
      </c>
      <c r="L422" s="31">
        <f t="shared" si="54"/>
        <v>5834.0080971659927</v>
      </c>
      <c r="M422" s="28">
        <f t="shared" si="55"/>
        <v>310.5395232120452</v>
      </c>
      <c r="N422" s="27">
        <f t="shared" si="56"/>
        <v>5523.4685739539473</v>
      </c>
      <c r="O422">
        <f t="shared" si="57"/>
        <v>463</v>
      </c>
      <c r="P422">
        <f t="shared" si="58"/>
        <v>276.90000000000003</v>
      </c>
      <c r="Q422" s="41">
        <f t="shared" si="59"/>
        <v>12.460500000000001</v>
      </c>
      <c r="R422" s="27">
        <f t="shared" si="60"/>
        <v>7600.2109704641352</v>
      </c>
      <c r="S422" s="42">
        <f t="shared" si="61"/>
        <v>2492.1</v>
      </c>
    </row>
    <row r="423" spans="1:19" x14ac:dyDescent="0.2">
      <c r="A423" s="1" t="s">
        <v>851</v>
      </c>
      <c r="B423" s="2" t="s">
        <v>852</v>
      </c>
      <c r="C423" s="3">
        <v>24000</v>
      </c>
      <c r="D423" s="4">
        <v>-2</v>
      </c>
      <c r="E423" s="11">
        <v>7203.2</v>
      </c>
      <c r="F423" s="12">
        <v>8.199999999999999E-2</v>
      </c>
      <c r="G423" s="13">
        <v>2913.8</v>
      </c>
      <c r="H423" s="14">
        <v>1.79</v>
      </c>
      <c r="I423" s="15">
        <v>12905.6</v>
      </c>
      <c r="J423" s="9">
        <f t="shared" si="53"/>
        <v>4289.3999999999996</v>
      </c>
      <c r="K423" s="16">
        <v>28072.2</v>
      </c>
      <c r="L423" s="31">
        <f t="shared" si="54"/>
        <v>6657.3012939001846</v>
      </c>
      <c r="M423" s="28">
        <f t="shared" si="55"/>
        <v>1044.3727598566309</v>
      </c>
      <c r="N423" s="27">
        <f t="shared" si="56"/>
        <v>5612.9285340435536</v>
      </c>
      <c r="O423">
        <f t="shared" si="57"/>
        <v>413</v>
      </c>
      <c r="P423">
        <f t="shared" si="58"/>
        <v>2400</v>
      </c>
      <c r="Q423" s="41">
        <f t="shared" si="59"/>
        <v>108</v>
      </c>
      <c r="R423" s="27">
        <f t="shared" si="60"/>
        <v>7598.3122362869199</v>
      </c>
      <c r="S423" s="42">
        <f t="shared" si="61"/>
        <v>21600</v>
      </c>
    </row>
    <row r="424" spans="1:19" x14ac:dyDescent="0.2">
      <c r="A424" s="1" t="s">
        <v>853</v>
      </c>
      <c r="B424" s="2" t="s">
        <v>854</v>
      </c>
      <c r="C424" s="3">
        <v>8700</v>
      </c>
      <c r="D424" s="4">
        <v>3</v>
      </c>
      <c r="E424" s="11">
        <v>7202.5</v>
      </c>
      <c r="F424" s="12">
        <v>8.5999999999999993E-2</v>
      </c>
      <c r="G424" s="13">
        <v>143.30000000000001</v>
      </c>
      <c r="H424" s="14">
        <v>1.0009999999999999</v>
      </c>
      <c r="I424" s="15">
        <v>2491.1999999999998</v>
      </c>
      <c r="J424" s="9">
        <f t="shared" si="53"/>
        <v>7059.2</v>
      </c>
      <c r="K424" s="16" t="s">
        <v>1014</v>
      </c>
      <c r="L424" s="31">
        <f t="shared" si="54"/>
        <v>6632.1362799263343</v>
      </c>
      <c r="M424" s="28">
        <f t="shared" si="55"/>
        <v>71.614192903548229</v>
      </c>
      <c r="N424" s="27">
        <f t="shared" si="56"/>
        <v>6560.5220870227859</v>
      </c>
      <c r="O424">
        <f t="shared" si="57"/>
        <v>418</v>
      </c>
      <c r="P424">
        <f t="shared" si="58"/>
        <v>870</v>
      </c>
      <c r="Q424" s="41">
        <f t="shared" si="59"/>
        <v>39.15</v>
      </c>
      <c r="R424" s="27">
        <f t="shared" si="60"/>
        <v>7597.5738396624474</v>
      </c>
      <c r="S424" s="42">
        <f t="shared" si="61"/>
        <v>7830</v>
      </c>
    </row>
    <row r="425" spans="1:19" x14ac:dyDescent="0.2">
      <c r="A425" s="1" t="s">
        <v>855</v>
      </c>
      <c r="B425" s="2" t="s">
        <v>856</v>
      </c>
      <c r="C425" s="3">
        <v>5600</v>
      </c>
      <c r="D425" s="4">
        <v>20</v>
      </c>
      <c r="E425" s="11">
        <v>7189.7</v>
      </c>
      <c r="F425" s="12">
        <v>0.13699999999999998</v>
      </c>
      <c r="G425" s="13">
        <v>797.2</v>
      </c>
      <c r="H425" s="14">
        <v>0.48299999999999998</v>
      </c>
      <c r="I425" s="15">
        <v>3165.9</v>
      </c>
      <c r="J425" s="9">
        <f t="shared" si="53"/>
        <v>6392.5</v>
      </c>
      <c r="K425" s="16">
        <v>10036.5</v>
      </c>
      <c r="L425" s="31">
        <f t="shared" si="54"/>
        <v>6323.3948988566399</v>
      </c>
      <c r="M425" s="28">
        <f t="shared" si="55"/>
        <v>537.55900202292651</v>
      </c>
      <c r="N425" s="27">
        <f t="shared" si="56"/>
        <v>5785.8358968337134</v>
      </c>
      <c r="O425">
        <f t="shared" si="57"/>
        <v>436</v>
      </c>
      <c r="P425">
        <f t="shared" si="58"/>
        <v>560</v>
      </c>
      <c r="Q425" s="41">
        <f t="shared" si="59"/>
        <v>25.2</v>
      </c>
      <c r="R425" s="27">
        <f t="shared" si="60"/>
        <v>7584.0717299578064</v>
      </c>
      <c r="S425" s="42">
        <f t="shared" si="61"/>
        <v>5040</v>
      </c>
    </row>
    <row r="426" spans="1:19" x14ac:dyDescent="0.2">
      <c r="A426" s="1" t="s">
        <v>857</v>
      </c>
      <c r="B426" s="2" t="s">
        <v>858</v>
      </c>
      <c r="C426" s="3">
        <v>30000</v>
      </c>
      <c r="D426" s="4">
        <v>2</v>
      </c>
      <c r="E426" s="11">
        <v>7159</v>
      </c>
      <c r="F426" s="12">
        <v>8.199999999999999E-2</v>
      </c>
      <c r="G426" s="13">
        <v>467.4</v>
      </c>
      <c r="H426" s="14">
        <v>0.65900000000000003</v>
      </c>
      <c r="I426" s="15">
        <v>5177.5</v>
      </c>
      <c r="J426" s="9">
        <f t="shared" si="53"/>
        <v>6691.6</v>
      </c>
      <c r="K426" s="16">
        <v>9488.9</v>
      </c>
      <c r="L426" s="31">
        <f t="shared" si="54"/>
        <v>6616.4510166358587</v>
      </c>
      <c r="M426" s="28">
        <f t="shared" si="55"/>
        <v>281.73598553345386</v>
      </c>
      <c r="N426" s="27">
        <f t="shared" si="56"/>
        <v>6334.7150311024052</v>
      </c>
      <c r="O426">
        <f t="shared" si="57"/>
        <v>419</v>
      </c>
      <c r="P426">
        <f t="shared" si="58"/>
        <v>3000</v>
      </c>
      <c r="Q426" s="41">
        <f t="shared" si="59"/>
        <v>135</v>
      </c>
      <c r="R426" s="27">
        <f t="shared" si="60"/>
        <v>7551.6877637130801</v>
      </c>
      <c r="S426" s="42">
        <f t="shared" si="61"/>
        <v>27000</v>
      </c>
    </row>
    <row r="427" spans="1:19" x14ac:dyDescent="0.2">
      <c r="A427" s="1" t="s">
        <v>859</v>
      </c>
      <c r="B427" s="2" t="s">
        <v>860</v>
      </c>
      <c r="C427" s="3">
        <v>7684</v>
      </c>
      <c r="D427" s="4">
        <v>29</v>
      </c>
      <c r="E427" s="11">
        <v>7155</v>
      </c>
      <c r="F427" s="12">
        <v>0.16500000000000001</v>
      </c>
      <c r="G427" s="13">
        <v>1207</v>
      </c>
      <c r="H427" s="14">
        <v>0.432</v>
      </c>
      <c r="I427" s="15">
        <v>9313</v>
      </c>
      <c r="J427" s="9">
        <f t="shared" si="53"/>
        <v>5948</v>
      </c>
      <c r="K427" s="16">
        <v>12606.6</v>
      </c>
      <c r="L427" s="31">
        <f t="shared" si="54"/>
        <v>6141.6309012875536</v>
      </c>
      <c r="M427" s="28">
        <f t="shared" si="55"/>
        <v>842.87709497206708</v>
      </c>
      <c r="N427" s="27">
        <f t="shared" si="56"/>
        <v>5298.7538063154861</v>
      </c>
      <c r="O427">
        <f t="shared" si="57"/>
        <v>447</v>
      </c>
      <c r="P427">
        <f t="shared" si="58"/>
        <v>768.40000000000009</v>
      </c>
      <c r="Q427" s="41">
        <f t="shared" si="59"/>
        <v>34.57800000000001</v>
      </c>
      <c r="R427" s="27">
        <f t="shared" si="60"/>
        <v>7547.4683544303798</v>
      </c>
      <c r="S427" s="42">
        <f t="shared" si="61"/>
        <v>6915.6</v>
      </c>
    </row>
    <row r="428" spans="1:19" x14ac:dyDescent="0.2">
      <c r="A428" s="1" t="s">
        <v>861</v>
      </c>
      <c r="B428" s="2" t="s">
        <v>862</v>
      </c>
      <c r="C428" s="3">
        <v>7600</v>
      </c>
      <c r="D428" s="4">
        <v>-14</v>
      </c>
      <c r="E428" s="11">
        <v>7150</v>
      </c>
      <c r="F428" s="12">
        <v>4.2000000000000003E-2</v>
      </c>
      <c r="G428" s="13">
        <v>530</v>
      </c>
      <c r="H428" s="14">
        <v>0.11600000000000001</v>
      </c>
      <c r="I428" s="15">
        <v>63456</v>
      </c>
      <c r="J428" s="9">
        <f t="shared" si="53"/>
        <v>6620</v>
      </c>
      <c r="K428" s="16">
        <v>8592.7000000000007</v>
      </c>
      <c r="L428" s="31">
        <f t="shared" si="54"/>
        <v>6861.8042226487523</v>
      </c>
      <c r="M428" s="28">
        <f t="shared" si="55"/>
        <v>474.91039426523292</v>
      </c>
      <c r="N428" s="27">
        <f t="shared" si="56"/>
        <v>6386.8938283835196</v>
      </c>
      <c r="O428">
        <f t="shared" si="57"/>
        <v>407</v>
      </c>
      <c r="P428">
        <f t="shared" si="58"/>
        <v>760</v>
      </c>
      <c r="Q428" s="41">
        <f t="shared" si="59"/>
        <v>34.200000000000003</v>
      </c>
      <c r="R428" s="27">
        <f t="shared" si="60"/>
        <v>7542.1940928270042</v>
      </c>
      <c r="S428" s="42">
        <f t="shared" si="61"/>
        <v>6840</v>
      </c>
    </row>
    <row r="429" spans="1:19" x14ac:dyDescent="0.2">
      <c r="A429" s="1" t="s">
        <v>863</v>
      </c>
      <c r="B429" s="2" t="s">
        <v>864</v>
      </c>
      <c r="C429" s="3">
        <v>4900</v>
      </c>
      <c r="D429" s="4">
        <v>52</v>
      </c>
      <c r="E429" s="11">
        <v>7143.3</v>
      </c>
      <c r="F429" s="12">
        <v>0.22800000000000001</v>
      </c>
      <c r="G429" s="13">
        <v>748.2</v>
      </c>
      <c r="H429" s="14">
        <v>0.39700000000000002</v>
      </c>
      <c r="I429" s="15">
        <v>10244.6</v>
      </c>
      <c r="J429" s="9">
        <f t="shared" si="53"/>
        <v>6395.1</v>
      </c>
      <c r="K429" s="16">
        <v>5283</v>
      </c>
      <c r="L429" s="31">
        <f t="shared" si="54"/>
        <v>5817.0195439739418</v>
      </c>
      <c r="M429" s="28">
        <f t="shared" si="55"/>
        <v>535.57623478883329</v>
      </c>
      <c r="N429" s="27">
        <f t="shared" si="56"/>
        <v>5281.4433091851088</v>
      </c>
      <c r="O429">
        <f t="shared" si="57"/>
        <v>466</v>
      </c>
      <c r="P429">
        <f t="shared" si="58"/>
        <v>490</v>
      </c>
      <c r="Q429" s="41">
        <f t="shared" si="59"/>
        <v>22.05</v>
      </c>
      <c r="R429" s="27">
        <f t="shared" si="60"/>
        <v>7535.1265822784817</v>
      </c>
      <c r="S429" s="42">
        <f t="shared" si="61"/>
        <v>4410</v>
      </c>
    </row>
    <row r="430" spans="1:19" x14ac:dyDescent="0.2">
      <c r="A430" s="1" t="s">
        <v>865</v>
      </c>
      <c r="B430" s="2" t="s">
        <v>866</v>
      </c>
      <c r="C430" s="3">
        <v>41200</v>
      </c>
      <c r="D430" s="4">
        <v>-18</v>
      </c>
      <c r="E430" s="11">
        <v>7110.1</v>
      </c>
      <c r="F430" s="12">
        <v>3.5000000000000003E-2</v>
      </c>
      <c r="G430" s="13">
        <v>-95.5</v>
      </c>
      <c r="H430" s="14">
        <v>-1.6879999999999999</v>
      </c>
      <c r="I430" s="15">
        <v>4085.1</v>
      </c>
      <c r="J430" s="9">
        <f t="shared" si="53"/>
        <v>7205.6</v>
      </c>
      <c r="K430" s="16">
        <v>1974.2</v>
      </c>
      <c r="L430" s="31">
        <f t="shared" si="54"/>
        <v>6869.6618357487932</v>
      </c>
      <c r="M430" s="28">
        <f t="shared" si="55"/>
        <v>138.80813953488374</v>
      </c>
      <c r="N430" s="27">
        <f t="shared" si="56"/>
        <v>6730.8536962139096</v>
      </c>
      <c r="O430">
        <f t="shared" si="57"/>
        <v>406</v>
      </c>
      <c r="P430">
        <f t="shared" si="58"/>
        <v>4120</v>
      </c>
      <c r="Q430" s="41">
        <f t="shared" si="59"/>
        <v>185.4</v>
      </c>
      <c r="R430" s="27">
        <f t="shared" si="60"/>
        <v>7500.1054852320685</v>
      </c>
      <c r="S430" s="42">
        <f t="shared" si="61"/>
        <v>37080</v>
      </c>
    </row>
    <row r="431" spans="1:19" x14ac:dyDescent="0.2">
      <c r="A431" s="1" t="s">
        <v>867</v>
      </c>
      <c r="B431" s="2" t="s">
        <v>868</v>
      </c>
      <c r="C431" s="3">
        <v>7420</v>
      </c>
      <c r="D431" s="4">
        <v>-13</v>
      </c>
      <c r="E431" s="11">
        <v>7080.1</v>
      </c>
      <c r="F431" s="12">
        <v>5.5999999999999994E-2</v>
      </c>
      <c r="G431" s="13">
        <v>163.69999999999999</v>
      </c>
      <c r="H431" s="14">
        <v>0.80500000000000005</v>
      </c>
      <c r="I431" s="15">
        <v>2775.9</v>
      </c>
      <c r="J431" s="9">
        <f t="shared" si="53"/>
        <v>6916.4000000000005</v>
      </c>
      <c r="K431" s="16">
        <v>1954.8</v>
      </c>
      <c r="L431" s="31">
        <f t="shared" si="54"/>
        <v>6704.640151515152</v>
      </c>
      <c r="M431" s="28">
        <f t="shared" si="55"/>
        <v>90.692520775623251</v>
      </c>
      <c r="N431" s="27">
        <f t="shared" si="56"/>
        <v>6613.9476307395289</v>
      </c>
      <c r="O431">
        <f t="shared" si="57"/>
        <v>410</v>
      </c>
      <c r="P431">
        <f t="shared" si="58"/>
        <v>742</v>
      </c>
      <c r="Q431" s="41">
        <f t="shared" si="59"/>
        <v>33.39</v>
      </c>
      <c r="R431" s="27">
        <f t="shared" si="60"/>
        <v>7468.4599156118147</v>
      </c>
      <c r="S431" s="42">
        <f t="shared" si="61"/>
        <v>6678</v>
      </c>
    </row>
    <row r="432" spans="1:19" x14ac:dyDescent="0.2">
      <c r="A432" s="1" t="s">
        <v>869</v>
      </c>
      <c r="B432" s="2" t="s">
        <v>870</v>
      </c>
      <c r="C432" s="3">
        <v>20000</v>
      </c>
      <c r="D432" s="4">
        <v>11</v>
      </c>
      <c r="E432" s="11">
        <v>7057</v>
      </c>
      <c r="F432" s="12">
        <v>0.105</v>
      </c>
      <c r="G432" s="13">
        <v>545</v>
      </c>
      <c r="H432" s="14">
        <v>0.88600000000000001</v>
      </c>
      <c r="I432" s="15">
        <v>9771</v>
      </c>
      <c r="J432" s="9">
        <f t="shared" si="53"/>
        <v>6512</v>
      </c>
      <c r="K432" s="16">
        <v>5163.3999999999996</v>
      </c>
      <c r="L432" s="31">
        <f t="shared" si="54"/>
        <v>6386.4253393665158</v>
      </c>
      <c r="M432" s="28">
        <f t="shared" si="55"/>
        <v>288.97136797454931</v>
      </c>
      <c r="N432" s="27">
        <f t="shared" si="56"/>
        <v>6097.4539713919667</v>
      </c>
      <c r="O432">
        <f t="shared" si="57"/>
        <v>434</v>
      </c>
      <c r="P432">
        <f t="shared" si="58"/>
        <v>2000</v>
      </c>
      <c r="Q432" s="41">
        <f t="shared" si="59"/>
        <v>90</v>
      </c>
      <c r="R432" s="27">
        <f t="shared" si="60"/>
        <v>7444.0928270042195</v>
      </c>
      <c r="S432" s="42">
        <f t="shared" si="61"/>
        <v>18000</v>
      </c>
    </row>
    <row r="433" spans="1:19" x14ac:dyDescent="0.2">
      <c r="A433" s="1" t="s">
        <v>871</v>
      </c>
      <c r="B433" s="2" t="s">
        <v>872</v>
      </c>
      <c r="C433" s="3">
        <v>15000</v>
      </c>
      <c r="D433" s="4">
        <v>4</v>
      </c>
      <c r="E433" s="11">
        <v>7014.6</v>
      </c>
      <c r="F433" s="12">
        <v>8.8000000000000009E-2</v>
      </c>
      <c r="G433" s="13">
        <v>738</v>
      </c>
      <c r="H433" s="14">
        <v>0.104</v>
      </c>
      <c r="I433" s="15">
        <v>6569.7</v>
      </c>
      <c r="J433" s="9">
        <f t="shared" si="53"/>
        <v>6276.6</v>
      </c>
      <c r="K433" s="16">
        <v>9391</v>
      </c>
      <c r="L433" s="31">
        <f t="shared" si="54"/>
        <v>6447.2426470588234</v>
      </c>
      <c r="M433" s="28">
        <f t="shared" si="55"/>
        <v>668.47826086956513</v>
      </c>
      <c r="N433" s="27">
        <f t="shared" si="56"/>
        <v>5778.7643861892584</v>
      </c>
      <c r="O433">
        <f t="shared" si="57"/>
        <v>428</v>
      </c>
      <c r="P433">
        <f t="shared" si="58"/>
        <v>1500</v>
      </c>
      <c r="Q433" s="41">
        <f t="shared" si="59"/>
        <v>67.5</v>
      </c>
      <c r="R433" s="27">
        <f t="shared" si="60"/>
        <v>7399.3670886075961</v>
      </c>
      <c r="S433" s="42">
        <f t="shared" si="61"/>
        <v>13500</v>
      </c>
    </row>
    <row r="434" spans="1:19" x14ac:dyDescent="0.2">
      <c r="A434" s="1" t="s">
        <v>873</v>
      </c>
      <c r="B434" s="2" t="s">
        <v>874</v>
      </c>
      <c r="C434" s="3">
        <v>18277</v>
      </c>
      <c r="D434" s="4">
        <v>32</v>
      </c>
      <c r="E434" s="11">
        <v>6973.6</v>
      </c>
      <c r="F434" s="12">
        <v>0.152</v>
      </c>
      <c r="G434" s="13">
        <v>-120.6</v>
      </c>
      <c r="H434" s="14">
        <v>-14.016</v>
      </c>
      <c r="I434" s="15">
        <v>1442.1</v>
      </c>
      <c r="J434" s="9">
        <f t="shared" si="53"/>
        <v>7094.2000000000007</v>
      </c>
      <c r="K434" s="16">
        <v>166</v>
      </c>
      <c r="L434" s="31">
        <f t="shared" si="54"/>
        <v>6053.4722222222226</v>
      </c>
      <c r="M434" s="28">
        <f t="shared" si="55"/>
        <v>9.2655193607867243</v>
      </c>
      <c r="N434" s="27">
        <f t="shared" si="56"/>
        <v>6044.2067028614356</v>
      </c>
      <c r="O434">
        <f t="shared" si="57"/>
        <v>455</v>
      </c>
      <c r="P434">
        <f t="shared" si="58"/>
        <v>1827.7</v>
      </c>
      <c r="Q434" s="41">
        <f t="shared" si="59"/>
        <v>82.246499999999997</v>
      </c>
      <c r="R434" s="27">
        <f t="shared" si="60"/>
        <v>7356.1181434599166</v>
      </c>
      <c r="S434" s="42">
        <f t="shared" si="61"/>
        <v>16449.3</v>
      </c>
    </row>
    <row r="435" spans="1:19" x14ac:dyDescent="0.2">
      <c r="A435" s="1" t="s">
        <v>875</v>
      </c>
      <c r="B435" s="2" t="s">
        <v>876</v>
      </c>
      <c r="C435" s="3">
        <v>6500</v>
      </c>
      <c r="D435" s="4">
        <v>14</v>
      </c>
      <c r="E435" s="11">
        <v>6946.1</v>
      </c>
      <c r="F435" s="12">
        <v>0.10800000000000001</v>
      </c>
      <c r="G435" s="13">
        <v>327.9</v>
      </c>
      <c r="H435" s="14">
        <v>-0.40300000000000002</v>
      </c>
      <c r="I435" s="15">
        <v>8997.4</v>
      </c>
      <c r="J435" s="9">
        <f t="shared" si="53"/>
        <v>6618.2000000000007</v>
      </c>
      <c r="K435" s="16">
        <v>3815.5</v>
      </c>
      <c r="L435" s="31">
        <f t="shared" si="54"/>
        <v>6269.0433212996386</v>
      </c>
      <c r="M435" s="28">
        <f t="shared" si="55"/>
        <v>549.2462311557789</v>
      </c>
      <c r="N435" s="27">
        <f t="shared" si="56"/>
        <v>5719.7970901438594</v>
      </c>
      <c r="O435">
        <f t="shared" si="57"/>
        <v>440</v>
      </c>
      <c r="P435">
        <f t="shared" si="58"/>
        <v>650</v>
      </c>
      <c r="Q435" s="41">
        <f t="shared" si="59"/>
        <v>29.25</v>
      </c>
      <c r="R435" s="27">
        <f t="shared" si="60"/>
        <v>7327.1097046413506</v>
      </c>
      <c r="S435" s="42">
        <f t="shared" si="61"/>
        <v>5850</v>
      </c>
    </row>
    <row r="436" spans="1:19" x14ac:dyDescent="0.2">
      <c r="A436" s="1" t="s">
        <v>877</v>
      </c>
      <c r="B436" s="2" t="s">
        <v>878</v>
      </c>
      <c r="C436" s="3">
        <v>30362</v>
      </c>
      <c r="D436" s="4">
        <v>19</v>
      </c>
      <c r="E436" s="11">
        <v>6934</v>
      </c>
      <c r="F436" s="12">
        <v>0.126</v>
      </c>
      <c r="G436" s="13">
        <v>633.5</v>
      </c>
      <c r="H436" s="14">
        <v>0.36799999999999999</v>
      </c>
      <c r="I436" s="15">
        <v>16334</v>
      </c>
      <c r="J436" s="9">
        <f t="shared" si="53"/>
        <v>6300.5</v>
      </c>
      <c r="K436" s="16">
        <v>14466.1</v>
      </c>
      <c r="L436" s="31">
        <f t="shared" si="54"/>
        <v>6158.0817051509775</v>
      </c>
      <c r="M436" s="28">
        <f t="shared" si="55"/>
        <v>463.08479532163744</v>
      </c>
      <c r="N436" s="27">
        <f t="shared" si="56"/>
        <v>5694.9969098293404</v>
      </c>
      <c r="O436">
        <f t="shared" si="57"/>
        <v>446</v>
      </c>
      <c r="P436">
        <f t="shared" si="58"/>
        <v>3036.2000000000003</v>
      </c>
      <c r="Q436" s="41">
        <f t="shared" si="59"/>
        <v>136.62899999999999</v>
      </c>
      <c r="R436" s="27">
        <f t="shared" si="60"/>
        <v>7314.345991561182</v>
      </c>
      <c r="S436" s="42">
        <f t="shared" si="61"/>
        <v>27325.8</v>
      </c>
    </row>
    <row r="437" spans="1:19" x14ac:dyDescent="0.2">
      <c r="A437" s="1" t="s">
        <v>879</v>
      </c>
      <c r="B437" s="2" t="s">
        <v>880</v>
      </c>
      <c r="C437" s="3">
        <v>19000</v>
      </c>
      <c r="D437" s="4">
        <v>-8</v>
      </c>
      <c r="E437" s="11">
        <v>6909.4</v>
      </c>
      <c r="F437" s="12">
        <v>4.5999999999999999E-2</v>
      </c>
      <c r="G437" s="13">
        <v>259.7</v>
      </c>
      <c r="H437" s="14">
        <v>-0.252</v>
      </c>
      <c r="I437" s="15">
        <v>4440</v>
      </c>
      <c r="J437" s="9">
        <f t="shared" si="53"/>
        <v>6649.7</v>
      </c>
      <c r="K437" s="16">
        <v>3656.9</v>
      </c>
      <c r="L437" s="31">
        <f t="shared" si="54"/>
        <v>6605.5449330783931</v>
      </c>
      <c r="M437" s="28">
        <f t="shared" si="55"/>
        <v>347.19251336898395</v>
      </c>
      <c r="N437" s="27">
        <f t="shared" si="56"/>
        <v>6258.3524197094093</v>
      </c>
      <c r="O437">
        <f t="shared" si="57"/>
        <v>420</v>
      </c>
      <c r="P437">
        <f t="shared" si="58"/>
        <v>1900</v>
      </c>
      <c r="Q437" s="41">
        <f t="shared" si="59"/>
        <v>85.5</v>
      </c>
      <c r="R437" s="27">
        <f t="shared" si="60"/>
        <v>7288.3966244725734</v>
      </c>
      <c r="S437" s="42">
        <f t="shared" si="61"/>
        <v>17100</v>
      </c>
    </row>
    <row r="438" spans="1:19" x14ac:dyDescent="0.2">
      <c r="A438" s="1" t="s">
        <v>881</v>
      </c>
      <c r="B438" s="2" t="s">
        <v>882</v>
      </c>
      <c r="C438" s="3">
        <v>9300</v>
      </c>
      <c r="D438" s="4" t="s">
        <v>1014</v>
      </c>
      <c r="E438" s="11">
        <v>6887.2</v>
      </c>
      <c r="F438" s="12">
        <v>7.2000000000000008E-2</v>
      </c>
      <c r="G438" s="13">
        <v>39.5</v>
      </c>
      <c r="H438" s="14">
        <v>-0.56100000000000005</v>
      </c>
      <c r="I438" s="15">
        <v>25344.9</v>
      </c>
      <c r="J438" s="9">
        <f t="shared" si="53"/>
        <v>6847.7</v>
      </c>
      <c r="K438" s="16">
        <v>8854.7000000000007</v>
      </c>
      <c r="L438" s="31">
        <f t="shared" si="54"/>
        <v>6424.6268656716411</v>
      </c>
      <c r="M438" s="28">
        <f t="shared" si="55"/>
        <v>89.977220956719833</v>
      </c>
      <c r="N438" s="27">
        <f t="shared" si="56"/>
        <v>6334.6496447149211</v>
      </c>
      <c r="O438">
        <f t="shared" si="57"/>
        <v>429</v>
      </c>
      <c r="P438">
        <f t="shared" si="58"/>
        <v>930</v>
      </c>
      <c r="Q438" s="41">
        <f t="shared" si="59"/>
        <v>41.85</v>
      </c>
      <c r="R438" s="27">
        <f t="shared" si="60"/>
        <v>7264.9789029535868</v>
      </c>
      <c r="S438" s="42">
        <f t="shared" si="61"/>
        <v>8370</v>
      </c>
    </row>
    <row r="439" spans="1:19" x14ac:dyDescent="0.2">
      <c r="A439" s="1" t="s">
        <v>883</v>
      </c>
      <c r="B439" s="2" t="s">
        <v>884</v>
      </c>
      <c r="C439" s="3">
        <v>26500</v>
      </c>
      <c r="D439" s="4">
        <v>-28</v>
      </c>
      <c r="E439" s="11">
        <v>6877</v>
      </c>
      <c r="F439" s="12">
        <v>1E-3</v>
      </c>
      <c r="G439" s="13">
        <v>257</v>
      </c>
      <c r="H439" s="14">
        <v>0.42799999999999999</v>
      </c>
      <c r="I439" s="15">
        <v>9699</v>
      </c>
      <c r="J439" s="9">
        <f t="shared" si="53"/>
        <v>6620</v>
      </c>
      <c r="K439" s="16">
        <v>2915.8</v>
      </c>
      <c r="L439" s="31">
        <f t="shared" si="54"/>
        <v>6870.1298701298711</v>
      </c>
      <c r="M439" s="28">
        <f t="shared" si="55"/>
        <v>179.97198879551823</v>
      </c>
      <c r="N439" s="27">
        <f t="shared" si="56"/>
        <v>6690.1578813343531</v>
      </c>
      <c r="O439">
        <f t="shared" si="57"/>
        <v>405</v>
      </c>
      <c r="P439">
        <f t="shared" si="58"/>
        <v>2650</v>
      </c>
      <c r="Q439" s="41">
        <f t="shared" si="59"/>
        <v>119.25</v>
      </c>
      <c r="R439" s="27">
        <f t="shared" si="60"/>
        <v>7254.2194092827003</v>
      </c>
      <c r="S439" s="42">
        <f t="shared" si="61"/>
        <v>23850</v>
      </c>
    </row>
    <row r="440" spans="1:19" x14ac:dyDescent="0.2">
      <c r="A440" s="1" t="s">
        <v>885</v>
      </c>
      <c r="B440" s="2" t="s">
        <v>886</v>
      </c>
      <c r="C440" s="3">
        <v>8200</v>
      </c>
      <c r="D440" s="4">
        <v>-5</v>
      </c>
      <c r="E440" s="11">
        <v>6874.4</v>
      </c>
      <c r="F440" s="12">
        <v>6.5000000000000002E-2</v>
      </c>
      <c r="G440" s="13">
        <v>168</v>
      </c>
      <c r="H440" s="14">
        <v>0.20799999999999999</v>
      </c>
      <c r="I440" s="15">
        <v>2695.4</v>
      </c>
      <c r="J440" s="9">
        <f t="shared" si="53"/>
        <v>6706.4</v>
      </c>
      <c r="K440" s="16">
        <v>1352.5</v>
      </c>
      <c r="L440" s="31">
        <f t="shared" si="54"/>
        <v>6454.8356807511736</v>
      </c>
      <c r="M440" s="28">
        <f t="shared" si="55"/>
        <v>139.0728476821192</v>
      </c>
      <c r="N440" s="27">
        <f t="shared" si="56"/>
        <v>6315.7628330690541</v>
      </c>
      <c r="O440">
        <f t="shared" si="57"/>
        <v>427</v>
      </c>
      <c r="P440">
        <f t="shared" si="58"/>
        <v>820</v>
      </c>
      <c r="Q440" s="41">
        <f t="shared" si="59"/>
        <v>36.9</v>
      </c>
      <c r="R440" s="27">
        <f t="shared" si="60"/>
        <v>7251.4767932489449</v>
      </c>
      <c r="S440" s="42">
        <f t="shared" si="61"/>
        <v>7380</v>
      </c>
    </row>
    <row r="441" spans="1:19" x14ac:dyDescent="0.2">
      <c r="A441" s="1" t="s">
        <v>887</v>
      </c>
      <c r="B441" s="2" t="s">
        <v>888</v>
      </c>
      <c r="C441" s="3">
        <v>8291</v>
      </c>
      <c r="D441" s="4">
        <v>-11</v>
      </c>
      <c r="E441" s="11">
        <v>6873</v>
      </c>
      <c r="F441" s="12">
        <v>4.4000000000000004E-2</v>
      </c>
      <c r="G441" s="13">
        <v>657</v>
      </c>
      <c r="H441" s="14">
        <v>0.42799999999999999</v>
      </c>
      <c r="I441" s="15">
        <v>24529</v>
      </c>
      <c r="J441" s="9">
        <f t="shared" si="53"/>
        <v>6216</v>
      </c>
      <c r="K441" s="16">
        <v>15760</v>
      </c>
      <c r="L441" s="31">
        <f t="shared" si="54"/>
        <v>6583.333333333333</v>
      </c>
      <c r="M441" s="28">
        <f t="shared" si="55"/>
        <v>460.0840336134454</v>
      </c>
      <c r="N441" s="27">
        <f t="shared" si="56"/>
        <v>6123.2492997198879</v>
      </c>
      <c r="O441">
        <f t="shared" si="57"/>
        <v>421</v>
      </c>
      <c r="P441">
        <f t="shared" si="58"/>
        <v>829.1</v>
      </c>
      <c r="Q441" s="41">
        <f t="shared" si="59"/>
        <v>37.3095</v>
      </c>
      <c r="R441" s="27">
        <f t="shared" si="60"/>
        <v>7250</v>
      </c>
      <c r="S441" s="42">
        <f t="shared" si="61"/>
        <v>7461.9</v>
      </c>
    </row>
    <row r="442" spans="1:19" x14ac:dyDescent="0.2">
      <c r="A442" s="1" t="s">
        <v>889</v>
      </c>
      <c r="B442" s="2" t="s">
        <v>890</v>
      </c>
      <c r="C442" s="3">
        <v>17400</v>
      </c>
      <c r="D442" s="4">
        <v>23</v>
      </c>
      <c r="E442" s="11">
        <v>6841.3</v>
      </c>
      <c r="F442" s="12">
        <v>0.129</v>
      </c>
      <c r="G442" s="13">
        <v>-128.19999999999999</v>
      </c>
      <c r="H442" s="14">
        <v>-1.3240000000000001</v>
      </c>
      <c r="I442" s="15">
        <v>33306.300000000003</v>
      </c>
      <c r="J442" s="9">
        <f t="shared" si="53"/>
        <v>6969.5</v>
      </c>
      <c r="K442" s="16">
        <v>13813.2</v>
      </c>
      <c r="L442" s="31">
        <f t="shared" si="54"/>
        <v>6059.6102745792741</v>
      </c>
      <c r="M442" s="28">
        <f t="shared" si="55"/>
        <v>395.67901234567887</v>
      </c>
      <c r="N442" s="27">
        <f t="shared" si="56"/>
        <v>5663.9312622335956</v>
      </c>
      <c r="O442">
        <f t="shared" si="57"/>
        <v>454</v>
      </c>
      <c r="P442">
        <f t="shared" si="58"/>
        <v>1740</v>
      </c>
      <c r="Q442" s="41">
        <f t="shared" si="59"/>
        <v>78.3</v>
      </c>
      <c r="R442" s="27">
        <f t="shared" si="60"/>
        <v>7216.5611814345993</v>
      </c>
      <c r="S442" s="42">
        <f t="shared" si="61"/>
        <v>15660</v>
      </c>
    </row>
    <row r="443" spans="1:19" x14ac:dyDescent="0.2">
      <c r="A443" s="1" t="s">
        <v>891</v>
      </c>
      <c r="B443" s="2" t="s">
        <v>892</v>
      </c>
      <c r="C443" s="3">
        <v>2615</v>
      </c>
      <c r="D443" s="4">
        <v>-44</v>
      </c>
      <c r="E443" s="11">
        <v>6833.3</v>
      </c>
      <c r="F443" s="12">
        <v>-0.04</v>
      </c>
      <c r="G443" s="13">
        <v>1541.8</v>
      </c>
      <c r="H443" s="14">
        <v>4.8000000000000001E-2</v>
      </c>
      <c r="I443" s="15">
        <v>28924.7</v>
      </c>
      <c r="J443" s="9">
        <f t="shared" si="53"/>
        <v>5291.5</v>
      </c>
      <c r="K443" s="16">
        <v>23030.9</v>
      </c>
      <c r="L443" s="31">
        <f t="shared" si="54"/>
        <v>7118.0208333333339</v>
      </c>
      <c r="M443" s="28">
        <f t="shared" si="55"/>
        <v>1471.1832061068701</v>
      </c>
      <c r="N443" s="27">
        <f t="shared" si="56"/>
        <v>5646.8376272264641</v>
      </c>
      <c r="O443">
        <f t="shared" si="57"/>
        <v>392</v>
      </c>
      <c r="P443">
        <f t="shared" si="58"/>
        <v>261.5</v>
      </c>
      <c r="Q443" s="41">
        <f t="shared" si="59"/>
        <v>11.7675</v>
      </c>
      <c r="R443" s="27">
        <f t="shared" si="60"/>
        <v>7208.1223628691987</v>
      </c>
      <c r="S443" s="42">
        <f t="shared" si="61"/>
        <v>2353.5</v>
      </c>
    </row>
    <row r="444" spans="1:19" x14ac:dyDescent="0.2">
      <c r="A444" s="1" t="s">
        <v>893</v>
      </c>
      <c r="B444" s="2" t="s">
        <v>894</v>
      </c>
      <c r="C444" s="3">
        <v>9500</v>
      </c>
      <c r="D444" s="4">
        <v>18</v>
      </c>
      <c r="E444" s="11">
        <v>6818.2</v>
      </c>
      <c r="F444" s="12">
        <v>0.121</v>
      </c>
      <c r="G444" s="13">
        <v>186</v>
      </c>
      <c r="H444" s="14">
        <v>29</v>
      </c>
      <c r="I444" s="15">
        <v>4515.7</v>
      </c>
      <c r="J444" s="9">
        <f t="shared" si="53"/>
        <v>6632.2</v>
      </c>
      <c r="K444" s="16">
        <v>869.8</v>
      </c>
      <c r="L444" s="31">
        <f t="shared" si="54"/>
        <v>6082.2479928635148</v>
      </c>
      <c r="M444" s="28">
        <f t="shared" si="55"/>
        <v>6.2</v>
      </c>
      <c r="N444" s="27">
        <f t="shared" si="56"/>
        <v>6076.047992863515</v>
      </c>
      <c r="O444">
        <f t="shared" si="57"/>
        <v>452</v>
      </c>
      <c r="P444">
        <f t="shared" si="58"/>
        <v>950</v>
      </c>
      <c r="Q444" s="41">
        <f t="shared" si="59"/>
        <v>42.75</v>
      </c>
      <c r="R444" s="27">
        <f t="shared" si="60"/>
        <v>7192.1940928270042</v>
      </c>
      <c r="S444" s="42">
        <f t="shared" si="61"/>
        <v>8550</v>
      </c>
    </row>
    <row r="445" spans="1:19" x14ac:dyDescent="0.2">
      <c r="A445" s="1" t="s">
        <v>895</v>
      </c>
      <c r="B445" s="2" t="s">
        <v>896</v>
      </c>
      <c r="C445" s="3">
        <v>68000</v>
      </c>
      <c r="D445" s="4">
        <v>-11</v>
      </c>
      <c r="E445" s="11">
        <v>6804</v>
      </c>
      <c r="F445" s="12">
        <v>0.05</v>
      </c>
      <c r="G445" s="13">
        <v>553.1</v>
      </c>
      <c r="H445" s="14">
        <v>7.9359999999999999</v>
      </c>
      <c r="I445" s="15">
        <v>7256</v>
      </c>
      <c r="J445" s="9">
        <f t="shared" si="53"/>
        <v>6250.9</v>
      </c>
      <c r="K445" s="16">
        <v>6463.1</v>
      </c>
      <c r="L445" s="31">
        <f t="shared" si="54"/>
        <v>6480</v>
      </c>
      <c r="M445" s="28">
        <f t="shared" si="55"/>
        <v>61.895702775290964</v>
      </c>
      <c r="N445" s="27">
        <f t="shared" si="56"/>
        <v>6418.1042972247087</v>
      </c>
      <c r="O445">
        <f t="shared" si="57"/>
        <v>425</v>
      </c>
      <c r="P445">
        <f t="shared" si="58"/>
        <v>6800</v>
      </c>
      <c r="Q445" s="41">
        <f t="shared" si="59"/>
        <v>306</v>
      </c>
      <c r="R445" s="27">
        <f t="shared" si="60"/>
        <v>7177.2151898734182</v>
      </c>
      <c r="S445" s="42">
        <f t="shared" si="61"/>
        <v>61200</v>
      </c>
    </row>
    <row r="446" spans="1:19" x14ac:dyDescent="0.2">
      <c r="A446" s="1" t="s">
        <v>897</v>
      </c>
      <c r="B446" s="2" t="s">
        <v>898</v>
      </c>
      <c r="C446" s="3">
        <v>39500</v>
      </c>
      <c r="D446" s="4">
        <v>-39</v>
      </c>
      <c r="E446" s="11">
        <v>6800.2</v>
      </c>
      <c r="F446" s="12">
        <v>-0.02</v>
      </c>
      <c r="G446" s="13">
        <v>-11</v>
      </c>
      <c r="H446" s="14" t="s">
        <v>1014</v>
      </c>
      <c r="I446" s="15">
        <v>3640.8</v>
      </c>
      <c r="J446" s="9">
        <f t="shared" si="53"/>
        <v>6811.2</v>
      </c>
      <c r="K446" s="16">
        <v>332.5</v>
      </c>
      <c r="L446" s="31">
        <f t="shared" si="54"/>
        <v>6938.9795918367345</v>
      </c>
      <c r="M446" s="28" t="e">
        <f t="shared" si="55"/>
        <v>#VALUE!</v>
      </c>
      <c r="N446" s="27" t="e">
        <f t="shared" si="56"/>
        <v>#VALUE!</v>
      </c>
      <c r="O446">
        <f t="shared" si="57"/>
        <v>400</v>
      </c>
      <c r="P446">
        <f t="shared" si="58"/>
        <v>3950</v>
      </c>
      <c r="Q446" s="41">
        <f t="shared" si="59"/>
        <v>177.75</v>
      </c>
      <c r="R446" s="27">
        <f t="shared" si="60"/>
        <v>7173.2067510548522</v>
      </c>
      <c r="S446" s="42">
        <f t="shared" si="61"/>
        <v>35550</v>
      </c>
    </row>
    <row r="447" spans="1:19" x14ac:dyDescent="0.2">
      <c r="A447" s="1" t="s">
        <v>899</v>
      </c>
      <c r="B447" s="2" t="s">
        <v>900</v>
      </c>
      <c r="C447" s="3">
        <v>12124</v>
      </c>
      <c r="D447" s="4" t="s">
        <v>1014</v>
      </c>
      <c r="E447" s="11">
        <v>6779.2</v>
      </c>
      <c r="F447" s="12">
        <v>0.436</v>
      </c>
      <c r="G447" s="13">
        <v>-504.1</v>
      </c>
      <c r="H447" s="14" t="s">
        <v>1014</v>
      </c>
      <c r="I447" s="15">
        <v>1890.9</v>
      </c>
      <c r="J447" s="9">
        <f t="shared" si="53"/>
        <v>7283.3</v>
      </c>
      <c r="K447" s="16">
        <v>13524.3</v>
      </c>
      <c r="L447" s="31">
        <f t="shared" si="54"/>
        <v>4720.8913649025071</v>
      </c>
      <c r="M447" s="28" t="e">
        <f t="shared" si="55"/>
        <v>#VALUE!</v>
      </c>
      <c r="N447" s="27" t="e">
        <f t="shared" si="56"/>
        <v>#VALUE!</v>
      </c>
      <c r="O447">
        <f t="shared" si="57"/>
        <v>497</v>
      </c>
      <c r="P447">
        <f t="shared" si="58"/>
        <v>1212.4000000000001</v>
      </c>
      <c r="Q447" s="41">
        <f t="shared" si="59"/>
        <v>54.558000000000007</v>
      </c>
      <c r="R447" s="27">
        <f t="shared" si="60"/>
        <v>7151.0548523206753</v>
      </c>
      <c r="S447" s="42">
        <f t="shared" si="61"/>
        <v>10911.6</v>
      </c>
    </row>
    <row r="448" spans="1:19" x14ac:dyDescent="0.2">
      <c r="A448" s="1" t="s">
        <v>901</v>
      </c>
      <c r="B448" s="2" t="s">
        <v>902</v>
      </c>
      <c r="C448" s="3">
        <v>19969</v>
      </c>
      <c r="D448" s="4">
        <v>13</v>
      </c>
      <c r="E448" s="11">
        <v>6762</v>
      </c>
      <c r="F448" s="12">
        <v>0.11</v>
      </c>
      <c r="G448" s="13">
        <v>1759</v>
      </c>
      <c r="H448" s="14">
        <v>0.39300000000000002</v>
      </c>
      <c r="I448" s="15">
        <v>125688</v>
      </c>
      <c r="J448" s="9">
        <f t="shared" si="53"/>
        <v>5003</v>
      </c>
      <c r="K448" s="16">
        <v>14401</v>
      </c>
      <c r="L448" s="31">
        <f t="shared" si="54"/>
        <v>6091.8918918918916</v>
      </c>
      <c r="M448" s="28">
        <f t="shared" si="55"/>
        <v>1262.7422828427852</v>
      </c>
      <c r="N448" s="27">
        <f t="shared" si="56"/>
        <v>4829.1496090491064</v>
      </c>
      <c r="O448">
        <f t="shared" si="57"/>
        <v>451</v>
      </c>
      <c r="P448">
        <f t="shared" si="58"/>
        <v>1996.9</v>
      </c>
      <c r="Q448" s="41">
        <f t="shared" si="59"/>
        <v>89.860500000000002</v>
      </c>
      <c r="R448" s="27">
        <f t="shared" si="60"/>
        <v>7132.9113924050635</v>
      </c>
      <c r="S448" s="42">
        <f t="shared" si="61"/>
        <v>17972.099999999999</v>
      </c>
    </row>
    <row r="449" spans="1:19" x14ac:dyDescent="0.2">
      <c r="A449" s="1" t="s">
        <v>903</v>
      </c>
      <c r="B449" s="2" t="s">
        <v>904</v>
      </c>
      <c r="C449" s="3">
        <v>26000</v>
      </c>
      <c r="D449" s="4">
        <v>-1</v>
      </c>
      <c r="E449" s="11">
        <v>6717.7</v>
      </c>
      <c r="F449" s="12">
        <v>6.5000000000000002E-2</v>
      </c>
      <c r="G449" s="13">
        <v>572.4</v>
      </c>
      <c r="H449" s="14">
        <v>-0.23400000000000001</v>
      </c>
      <c r="I449" s="15">
        <v>13216.3</v>
      </c>
      <c r="J449" s="9">
        <f t="shared" si="53"/>
        <v>6145.3</v>
      </c>
      <c r="K449" s="16">
        <v>12843.5</v>
      </c>
      <c r="L449" s="31">
        <f t="shared" si="54"/>
        <v>6307.6995305164319</v>
      </c>
      <c r="M449" s="28">
        <f t="shared" si="55"/>
        <v>747.25848563968668</v>
      </c>
      <c r="N449" s="27">
        <f t="shared" si="56"/>
        <v>5560.4410448767449</v>
      </c>
      <c r="O449">
        <f t="shared" si="57"/>
        <v>438</v>
      </c>
      <c r="P449">
        <f t="shared" si="58"/>
        <v>2600</v>
      </c>
      <c r="Q449" s="41">
        <f t="shared" si="59"/>
        <v>117</v>
      </c>
      <c r="R449" s="27">
        <f t="shared" si="60"/>
        <v>7086.1814345991561</v>
      </c>
      <c r="S449" s="42">
        <f t="shared" si="61"/>
        <v>23400</v>
      </c>
    </row>
    <row r="450" spans="1:19" x14ac:dyDescent="0.2">
      <c r="A450" s="1" t="s">
        <v>905</v>
      </c>
      <c r="B450" s="2" t="s">
        <v>906</v>
      </c>
      <c r="C450" s="3">
        <v>30000</v>
      </c>
      <c r="D450" s="4">
        <v>22</v>
      </c>
      <c r="E450" s="11">
        <v>6716.6</v>
      </c>
      <c r="F450" s="12">
        <v>0.14099999999999999</v>
      </c>
      <c r="G450" s="13">
        <v>658.6</v>
      </c>
      <c r="H450" s="14">
        <v>0.186</v>
      </c>
      <c r="I450" s="15">
        <v>3191.2</v>
      </c>
      <c r="J450" s="9">
        <f t="shared" si="53"/>
        <v>6058</v>
      </c>
      <c r="K450" s="16">
        <v>20683.900000000001</v>
      </c>
      <c r="L450" s="31">
        <f t="shared" si="54"/>
        <v>5886.590709903594</v>
      </c>
      <c r="M450" s="28">
        <f t="shared" si="55"/>
        <v>555.31197301854979</v>
      </c>
      <c r="N450" s="27">
        <f t="shared" si="56"/>
        <v>5331.2787368850441</v>
      </c>
      <c r="O450">
        <f t="shared" si="57"/>
        <v>458</v>
      </c>
      <c r="P450">
        <f t="shared" si="58"/>
        <v>3000</v>
      </c>
      <c r="Q450" s="41">
        <f t="shared" si="59"/>
        <v>135</v>
      </c>
      <c r="R450" s="27">
        <f t="shared" si="60"/>
        <v>7085.0210970464141</v>
      </c>
      <c r="S450" s="42">
        <f t="shared" si="61"/>
        <v>27000</v>
      </c>
    </row>
    <row r="451" spans="1:19" x14ac:dyDescent="0.2">
      <c r="A451" s="1" t="s">
        <v>907</v>
      </c>
      <c r="B451" s="2" t="s">
        <v>908</v>
      </c>
      <c r="C451" s="3">
        <v>7400</v>
      </c>
      <c r="D451" s="4">
        <v>23</v>
      </c>
      <c r="E451" s="11">
        <v>6710.8</v>
      </c>
      <c r="F451" s="12">
        <v>0.14300000000000002</v>
      </c>
      <c r="G451" s="13">
        <v>2444.4</v>
      </c>
      <c r="H451" s="14">
        <v>1.04</v>
      </c>
      <c r="I451" s="15">
        <v>11734.5</v>
      </c>
      <c r="J451" s="9">
        <f t="shared" ref="J451:J501" si="62">E451-G451</f>
        <v>4266.3999999999996</v>
      </c>
      <c r="K451" s="16">
        <v>44871.4</v>
      </c>
      <c r="L451" s="31">
        <f t="shared" ref="L451:L501" si="63">E451/(1+F451)</f>
        <v>5871.2160979877517</v>
      </c>
      <c r="M451" s="28">
        <f t="shared" ref="M451:M501" si="64">G451/(1+H451)</f>
        <v>1198.2352941176471</v>
      </c>
      <c r="N451" s="27">
        <f t="shared" ref="N451:N501" si="65">L451-M451</f>
        <v>4672.9808038701049</v>
      </c>
      <c r="O451">
        <f t="shared" ref="O451:O501" si="66">_xlfn.RANK.EQ(L451, L$2:L$501,0)</f>
        <v>460</v>
      </c>
      <c r="P451">
        <f t="shared" ref="P451:P501" si="67">C451*0.1</f>
        <v>740</v>
      </c>
      <c r="Q451" s="41">
        <f t="shared" ref="Q451:Q501" si="68">(P451*45)/1000</f>
        <v>33.299999999999997</v>
      </c>
      <c r="R451" s="27">
        <f t="shared" ref="R451:R501" si="69">E451/(1-5.2%)</f>
        <v>7078.9029535864984</v>
      </c>
      <c r="S451" s="42">
        <f t="shared" ref="S451:S501" si="70">C451-P451</f>
        <v>6660</v>
      </c>
    </row>
    <row r="452" spans="1:19" x14ac:dyDescent="0.2">
      <c r="A452" s="1" t="s">
        <v>909</v>
      </c>
      <c r="B452" s="2" t="s">
        <v>910</v>
      </c>
      <c r="C452" s="3">
        <v>44000</v>
      </c>
      <c r="D452" s="4">
        <v>8</v>
      </c>
      <c r="E452" s="11">
        <v>6668.5</v>
      </c>
      <c r="F452" s="12">
        <v>9.0999999999999998E-2</v>
      </c>
      <c r="G452" s="13">
        <v>414.7</v>
      </c>
      <c r="H452" s="14">
        <v>7.8E-2</v>
      </c>
      <c r="I452" s="15">
        <v>3079.2</v>
      </c>
      <c r="J452" s="9">
        <f t="shared" si="62"/>
        <v>6253.8</v>
      </c>
      <c r="K452" s="16">
        <v>10509.6</v>
      </c>
      <c r="L452" s="31">
        <f t="shared" si="63"/>
        <v>6112.282309807516</v>
      </c>
      <c r="M452" s="28">
        <f t="shared" si="64"/>
        <v>384.69387755102036</v>
      </c>
      <c r="N452" s="27">
        <f t="shared" si="65"/>
        <v>5727.5884322564953</v>
      </c>
      <c r="O452">
        <f t="shared" si="66"/>
        <v>450</v>
      </c>
      <c r="P452">
        <f t="shared" si="67"/>
        <v>4400</v>
      </c>
      <c r="Q452" s="41">
        <f t="shared" si="68"/>
        <v>198</v>
      </c>
      <c r="R452" s="27">
        <f t="shared" si="69"/>
        <v>7034.2827004219416</v>
      </c>
      <c r="S452" s="42">
        <f t="shared" si="70"/>
        <v>39600</v>
      </c>
    </row>
    <row r="453" spans="1:19" x14ac:dyDescent="0.2">
      <c r="A453" s="1" t="s">
        <v>911</v>
      </c>
      <c r="B453" s="2" t="s">
        <v>912</v>
      </c>
      <c r="C453" s="3">
        <v>23000</v>
      </c>
      <c r="D453" s="4">
        <v>-7</v>
      </c>
      <c r="E453" s="11">
        <v>6666</v>
      </c>
      <c r="F453" s="12">
        <v>5.5999999999999994E-2</v>
      </c>
      <c r="G453" s="13">
        <v>535.5</v>
      </c>
      <c r="H453" s="14">
        <v>-0.35099999999999998</v>
      </c>
      <c r="I453" s="15">
        <v>6262</v>
      </c>
      <c r="J453" s="9">
        <f t="shared" si="62"/>
        <v>6130.5</v>
      </c>
      <c r="K453" s="16">
        <v>20975.200000000001</v>
      </c>
      <c r="L453" s="31">
        <f t="shared" si="63"/>
        <v>6312.5</v>
      </c>
      <c r="M453" s="28">
        <f t="shared" si="64"/>
        <v>825.11556240369794</v>
      </c>
      <c r="N453" s="27">
        <f t="shared" si="65"/>
        <v>5487.3844375963017</v>
      </c>
      <c r="O453">
        <f t="shared" si="66"/>
        <v>437</v>
      </c>
      <c r="P453">
        <f t="shared" si="67"/>
        <v>2300</v>
      </c>
      <c r="Q453" s="41">
        <f t="shared" si="68"/>
        <v>103.5</v>
      </c>
      <c r="R453" s="27">
        <f t="shared" si="69"/>
        <v>7031.6455696202538</v>
      </c>
      <c r="S453" s="42">
        <f t="shared" si="70"/>
        <v>20700</v>
      </c>
    </row>
    <row r="454" spans="1:19" x14ac:dyDescent="0.2">
      <c r="A454" s="1" t="s">
        <v>913</v>
      </c>
      <c r="B454" s="2" t="s">
        <v>914</v>
      </c>
      <c r="C454" s="3">
        <v>18800</v>
      </c>
      <c r="D454" s="4">
        <v>33</v>
      </c>
      <c r="E454" s="11">
        <v>6658.9</v>
      </c>
      <c r="F454" s="12">
        <v>0.16500000000000001</v>
      </c>
      <c r="G454" s="13">
        <v>1556.4</v>
      </c>
      <c r="H454" s="14">
        <v>0.29799999999999999</v>
      </c>
      <c r="I454" s="15">
        <v>132212.5</v>
      </c>
      <c r="J454" s="9">
        <f t="shared" si="62"/>
        <v>5102.5</v>
      </c>
      <c r="K454" s="16">
        <v>19754.400000000001</v>
      </c>
      <c r="L454" s="31">
        <f t="shared" si="63"/>
        <v>5715.7939914163089</v>
      </c>
      <c r="M454" s="28">
        <f t="shared" si="64"/>
        <v>1199.0755007704161</v>
      </c>
      <c r="N454" s="27">
        <f t="shared" si="65"/>
        <v>4516.7184906458933</v>
      </c>
      <c r="O454">
        <f t="shared" si="66"/>
        <v>471</v>
      </c>
      <c r="P454">
        <f t="shared" si="67"/>
        <v>1880</v>
      </c>
      <c r="Q454" s="41">
        <f t="shared" si="68"/>
        <v>84.6</v>
      </c>
      <c r="R454" s="27">
        <f t="shared" si="69"/>
        <v>7024.1561181434599</v>
      </c>
      <c r="S454" s="42">
        <f t="shared" si="70"/>
        <v>16920</v>
      </c>
    </row>
    <row r="455" spans="1:19" x14ac:dyDescent="0.2">
      <c r="A455" s="1" t="s">
        <v>915</v>
      </c>
      <c r="B455" s="2" t="s">
        <v>916</v>
      </c>
      <c r="C455" s="3">
        <v>7000</v>
      </c>
      <c r="D455" s="4">
        <v>-3</v>
      </c>
      <c r="E455" s="11">
        <v>6638</v>
      </c>
      <c r="F455" s="12">
        <v>7.400000000000001E-2</v>
      </c>
      <c r="G455" s="13">
        <v>995</v>
      </c>
      <c r="H455" s="14">
        <v>0.33400000000000002</v>
      </c>
      <c r="I455" s="15">
        <v>7362</v>
      </c>
      <c r="J455" s="9">
        <f t="shared" si="62"/>
        <v>5643</v>
      </c>
      <c r="K455" s="16">
        <v>6179.1</v>
      </c>
      <c r="L455" s="31">
        <f t="shared" si="63"/>
        <v>6180.6331471135936</v>
      </c>
      <c r="M455" s="28">
        <f t="shared" si="64"/>
        <v>745.8770614692653</v>
      </c>
      <c r="N455" s="27">
        <f t="shared" si="65"/>
        <v>5434.7560856443288</v>
      </c>
      <c r="O455">
        <f t="shared" si="66"/>
        <v>443</v>
      </c>
      <c r="P455">
        <f t="shared" si="67"/>
        <v>700</v>
      </c>
      <c r="Q455" s="41">
        <f t="shared" si="68"/>
        <v>31.5</v>
      </c>
      <c r="R455" s="27">
        <f t="shared" si="69"/>
        <v>7002.1097046413506</v>
      </c>
      <c r="S455" s="42">
        <f t="shared" si="70"/>
        <v>6300</v>
      </c>
    </row>
    <row r="456" spans="1:19" x14ac:dyDescent="0.2">
      <c r="A456" s="1" t="s">
        <v>917</v>
      </c>
      <c r="B456" s="2" t="s">
        <v>918</v>
      </c>
      <c r="C456" s="3">
        <v>12600</v>
      </c>
      <c r="D456" s="4">
        <v>26</v>
      </c>
      <c r="E456" s="11">
        <v>6583</v>
      </c>
      <c r="F456" s="12">
        <v>0.13300000000000001</v>
      </c>
      <c r="G456" s="13">
        <v>-17</v>
      </c>
      <c r="H456" s="14">
        <v>-1.069</v>
      </c>
      <c r="I456" s="15">
        <v>5307</v>
      </c>
      <c r="J456" s="9">
        <f t="shared" si="62"/>
        <v>6600</v>
      </c>
      <c r="K456" s="16">
        <v>5001.5</v>
      </c>
      <c r="L456" s="31">
        <f t="shared" si="63"/>
        <v>5810.2383053839367</v>
      </c>
      <c r="M456" s="28">
        <f t="shared" si="64"/>
        <v>246.37681159420308</v>
      </c>
      <c r="N456" s="27">
        <f t="shared" si="65"/>
        <v>5563.8614937897337</v>
      </c>
      <c r="O456">
        <f t="shared" si="66"/>
        <v>467</v>
      </c>
      <c r="P456">
        <f t="shared" si="67"/>
        <v>1260</v>
      </c>
      <c r="Q456" s="41">
        <f t="shared" si="68"/>
        <v>56.7</v>
      </c>
      <c r="R456" s="27">
        <f t="shared" si="69"/>
        <v>6944.0928270042195</v>
      </c>
      <c r="S456" s="42">
        <f t="shared" si="70"/>
        <v>11340</v>
      </c>
    </row>
    <row r="457" spans="1:19" x14ac:dyDescent="0.2">
      <c r="A457" s="1" t="s">
        <v>919</v>
      </c>
      <c r="B457" s="2" t="s">
        <v>920</v>
      </c>
      <c r="C457" s="3">
        <v>2400</v>
      </c>
      <c r="D457" s="4" t="s">
        <v>1014</v>
      </c>
      <c r="E457" s="11">
        <v>6582</v>
      </c>
      <c r="F457" s="12">
        <v>0.27699999999999997</v>
      </c>
      <c r="G457" s="13">
        <v>1096</v>
      </c>
      <c r="H457" s="14" t="s">
        <v>1014</v>
      </c>
      <c r="I457" s="15">
        <v>21321</v>
      </c>
      <c r="J457" s="9">
        <f t="shared" si="62"/>
        <v>5486</v>
      </c>
      <c r="K457" s="16">
        <v>13677.2</v>
      </c>
      <c r="L457" s="31">
        <f t="shared" si="63"/>
        <v>5154.2678151918562</v>
      </c>
      <c r="M457" s="28" t="e">
        <f t="shared" si="64"/>
        <v>#VALUE!</v>
      </c>
      <c r="N457" s="27" t="e">
        <f t="shared" si="65"/>
        <v>#VALUE!</v>
      </c>
      <c r="O457">
        <f t="shared" si="66"/>
        <v>493</v>
      </c>
      <c r="P457">
        <f t="shared" si="67"/>
        <v>240</v>
      </c>
      <c r="Q457" s="41">
        <f t="shared" si="68"/>
        <v>10.8</v>
      </c>
      <c r="R457" s="27">
        <f t="shared" si="69"/>
        <v>6943.0379746835442</v>
      </c>
      <c r="S457" s="42">
        <f t="shared" si="70"/>
        <v>2160</v>
      </c>
    </row>
    <row r="458" spans="1:19" x14ac:dyDescent="0.2">
      <c r="A458" s="1" t="s">
        <v>921</v>
      </c>
      <c r="B458" s="2" t="s">
        <v>922</v>
      </c>
      <c r="C458" s="3">
        <v>39500</v>
      </c>
      <c r="D458" s="4">
        <v>-34</v>
      </c>
      <c r="E458" s="11">
        <v>6578.3</v>
      </c>
      <c r="F458" s="12">
        <v>-1.1000000000000001E-2</v>
      </c>
      <c r="G458" s="13">
        <v>-39.700000000000003</v>
      </c>
      <c r="H458" s="14" t="s">
        <v>1014</v>
      </c>
      <c r="I458" s="15">
        <v>3570.5</v>
      </c>
      <c r="J458" s="9">
        <f t="shared" si="62"/>
        <v>6618</v>
      </c>
      <c r="K458" s="16">
        <v>213.4</v>
      </c>
      <c r="L458" s="31">
        <f t="shared" si="63"/>
        <v>6651.4661274014161</v>
      </c>
      <c r="M458" s="28" t="e">
        <f t="shared" si="64"/>
        <v>#VALUE!</v>
      </c>
      <c r="N458" s="27" t="e">
        <f t="shared" si="65"/>
        <v>#VALUE!</v>
      </c>
      <c r="O458">
        <f t="shared" si="66"/>
        <v>415</v>
      </c>
      <c r="P458">
        <f t="shared" si="67"/>
        <v>3950</v>
      </c>
      <c r="Q458" s="41">
        <f t="shared" si="68"/>
        <v>177.75</v>
      </c>
      <c r="R458" s="27">
        <f t="shared" si="69"/>
        <v>6939.1350210970468</v>
      </c>
      <c r="S458" s="42">
        <f t="shared" si="70"/>
        <v>35550</v>
      </c>
    </row>
    <row r="459" spans="1:19" x14ac:dyDescent="0.2">
      <c r="A459" s="1" t="s">
        <v>923</v>
      </c>
      <c r="B459" s="2" t="s">
        <v>924</v>
      </c>
      <c r="C459" s="3">
        <v>31005</v>
      </c>
      <c r="D459" s="4">
        <v>-19</v>
      </c>
      <c r="E459" s="11">
        <v>6503.3</v>
      </c>
      <c r="F459" s="12">
        <v>1.3000000000000001E-2</v>
      </c>
      <c r="G459" s="13">
        <v>170.3</v>
      </c>
      <c r="H459" s="14">
        <v>-0.23100000000000001</v>
      </c>
      <c r="I459" s="15">
        <v>3431.4</v>
      </c>
      <c r="J459" s="9">
        <f t="shared" si="62"/>
        <v>6333</v>
      </c>
      <c r="K459" s="16">
        <v>1897.6</v>
      </c>
      <c r="L459" s="31">
        <f t="shared" si="63"/>
        <v>6419.8420533070093</v>
      </c>
      <c r="M459" s="28">
        <f t="shared" si="64"/>
        <v>221.45643693107934</v>
      </c>
      <c r="N459" s="27">
        <f t="shared" si="65"/>
        <v>6198.3856163759301</v>
      </c>
      <c r="O459">
        <f t="shared" si="66"/>
        <v>431</v>
      </c>
      <c r="P459">
        <f t="shared" si="67"/>
        <v>3100.5</v>
      </c>
      <c r="Q459" s="41">
        <f t="shared" si="68"/>
        <v>139.52250000000001</v>
      </c>
      <c r="R459" s="27">
        <f t="shared" si="69"/>
        <v>6860.0210970464141</v>
      </c>
      <c r="S459" s="42">
        <f t="shared" si="70"/>
        <v>27904.5</v>
      </c>
    </row>
    <row r="460" spans="1:19" x14ac:dyDescent="0.2">
      <c r="A460" s="1" t="s">
        <v>925</v>
      </c>
      <c r="B460" s="2" t="s">
        <v>926</v>
      </c>
      <c r="C460" s="3">
        <v>41000</v>
      </c>
      <c r="D460" s="4">
        <v>41</v>
      </c>
      <c r="E460" s="11">
        <v>6487.4</v>
      </c>
      <c r="F460" s="12">
        <v>0.19500000000000001</v>
      </c>
      <c r="G460" s="13">
        <v>842.6</v>
      </c>
      <c r="H460" s="14">
        <v>0.753</v>
      </c>
      <c r="I460" s="15">
        <v>6958.2</v>
      </c>
      <c r="J460" s="9">
        <f t="shared" si="62"/>
        <v>5644.7999999999993</v>
      </c>
      <c r="K460" s="16">
        <v>21207.8</v>
      </c>
      <c r="L460" s="31">
        <f t="shared" si="63"/>
        <v>5428.7866108786602</v>
      </c>
      <c r="M460" s="28">
        <f t="shared" si="64"/>
        <v>480.66172276098115</v>
      </c>
      <c r="N460" s="27">
        <f t="shared" si="65"/>
        <v>4948.1248881176789</v>
      </c>
      <c r="O460">
        <f t="shared" si="66"/>
        <v>484</v>
      </c>
      <c r="P460">
        <f t="shared" si="67"/>
        <v>4100</v>
      </c>
      <c r="Q460" s="41">
        <f t="shared" si="68"/>
        <v>184.5</v>
      </c>
      <c r="R460" s="27">
        <f t="shared" si="69"/>
        <v>6843.2489451476795</v>
      </c>
      <c r="S460" s="42">
        <f t="shared" si="70"/>
        <v>36900</v>
      </c>
    </row>
    <row r="461" spans="1:19" x14ac:dyDescent="0.2">
      <c r="A461" s="1" t="s">
        <v>927</v>
      </c>
      <c r="B461" s="2" t="s">
        <v>928</v>
      </c>
      <c r="C461" s="3">
        <v>10100</v>
      </c>
      <c r="D461" s="4" t="s">
        <v>1014</v>
      </c>
      <c r="E461" s="11">
        <v>6475</v>
      </c>
      <c r="F461" s="12">
        <v>0.215</v>
      </c>
      <c r="G461" s="13">
        <v>337</v>
      </c>
      <c r="H461" s="14">
        <v>6.8369999999999997</v>
      </c>
      <c r="I461" s="15">
        <v>4556</v>
      </c>
      <c r="J461" s="9">
        <f t="shared" si="62"/>
        <v>6138</v>
      </c>
      <c r="K461" s="16">
        <v>27601.5</v>
      </c>
      <c r="L461" s="31">
        <f t="shared" si="63"/>
        <v>5329.2181069958842</v>
      </c>
      <c r="M461" s="28">
        <f t="shared" si="64"/>
        <v>43.001148398621922</v>
      </c>
      <c r="N461" s="27">
        <f t="shared" si="65"/>
        <v>5286.2169585972624</v>
      </c>
      <c r="O461">
        <f t="shared" si="66"/>
        <v>486</v>
      </c>
      <c r="P461">
        <f t="shared" si="67"/>
        <v>1010</v>
      </c>
      <c r="Q461" s="41">
        <f t="shared" si="68"/>
        <v>45.45</v>
      </c>
      <c r="R461" s="27">
        <f t="shared" si="69"/>
        <v>6830.168776371308</v>
      </c>
      <c r="S461" s="42">
        <f t="shared" si="70"/>
        <v>9090</v>
      </c>
    </row>
    <row r="462" spans="1:19" x14ac:dyDescent="0.2">
      <c r="A462" s="1" t="s">
        <v>929</v>
      </c>
      <c r="B462" s="2" t="s">
        <v>930</v>
      </c>
      <c r="C462" s="3">
        <v>1708</v>
      </c>
      <c r="D462" s="4" t="s">
        <v>1014</v>
      </c>
      <c r="E462" s="11">
        <v>6466</v>
      </c>
      <c r="F462" s="12">
        <v>0.19600000000000001</v>
      </c>
      <c r="G462" s="13">
        <v>-282</v>
      </c>
      <c r="H462" s="14" t="s">
        <v>1014</v>
      </c>
      <c r="I462" s="15">
        <v>21433</v>
      </c>
      <c r="J462" s="9">
        <f t="shared" si="62"/>
        <v>6748</v>
      </c>
      <c r="K462" s="16">
        <v>18251.8</v>
      </c>
      <c r="L462" s="31">
        <f t="shared" si="63"/>
        <v>5406.3545150501677</v>
      </c>
      <c r="M462" s="28" t="e">
        <f t="shared" si="64"/>
        <v>#VALUE!</v>
      </c>
      <c r="N462" s="27" t="e">
        <f t="shared" si="65"/>
        <v>#VALUE!</v>
      </c>
      <c r="O462">
        <f t="shared" si="66"/>
        <v>485</v>
      </c>
      <c r="P462">
        <f t="shared" si="67"/>
        <v>170.8</v>
      </c>
      <c r="Q462" s="41">
        <f t="shared" si="68"/>
        <v>7.6860000000000008</v>
      </c>
      <c r="R462" s="27">
        <f t="shared" si="69"/>
        <v>6820.6751054852321</v>
      </c>
      <c r="S462" s="42">
        <f t="shared" si="70"/>
        <v>1537.2</v>
      </c>
    </row>
    <row r="463" spans="1:19" x14ac:dyDescent="0.2">
      <c r="A463" s="1" t="s">
        <v>931</v>
      </c>
      <c r="B463" s="2" t="s">
        <v>932</v>
      </c>
      <c r="C463" s="3">
        <v>16840</v>
      </c>
      <c r="D463" s="4">
        <v>5</v>
      </c>
      <c r="E463" s="11">
        <v>6454.7</v>
      </c>
      <c r="F463" s="12">
        <v>7.2000000000000008E-2</v>
      </c>
      <c r="G463" s="13">
        <v>1918.1</v>
      </c>
      <c r="H463" s="14">
        <v>0.36199999999999999</v>
      </c>
      <c r="I463" s="15">
        <v>120097.4</v>
      </c>
      <c r="J463" s="9">
        <f t="shared" si="62"/>
        <v>4536.6000000000004</v>
      </c>
      <c r="K463" s="16">
        <v>21741.200000000001</v>
      </c>
      <c r="L463" s="31">
        <f t="shared" si="63"/>
        <v>6021.1753731343279</v>
      </c>
      <c r="M463" s="28">
        <f t="shared" si="64"/>
        <v>1408.296622613803</v>
      </c>
      <c r="N463" s="27">
        <f t="shared" si="65"/>
        <v>4612.8787505205246</v>
      </c>
      <c r="O463">
        <f t="shared" si="66"/>
        <v>456</v>
      </c>
      <c r="P463">
        <f t="shared" si="67"/>
        <v>1684</v>
      </c>
      <c r="Q463" s="41">
        <f t="shared" si="68"/>
        <v>75.78</v>
      </c>
      <c r="R463" s="27">
        <f t="shared" si="69"/>
        <v>6808.7552742616035</v>
      </c>
      <c r="S463" s="42">
        <f t="shared" si="70"/>
        <v>15156</v>
      </c>
    </row>
    <row r="464" spans="1:19" x14ac:dyDescent="0.2">
      <c r="A464" s="1" t="s">
        <v>933</v>
      </c>
      <c r="B464" s="2" t="s">
        <v>934</v>
      </c>
      <c r="C464" s="3">
        <v>140000</v>
      </c>
      <c r="D464" s="4">
        <v>35</v>
      </c>
      <c r="E464" s="11">
        <v>6442.2</v>
      </c>
      <c r="F464" s="12">
        <v>0.18100000000000002</v>
      </c>
      <c r="G464" s="13">
        <v>97.8</v>
      </c>
      <c r="H464" s="14">
        <v>24.736999999999998</v>
      </c>
      <c r="I464" s="15">
        <v>3627.5</v>
      </c>
      <c r="J464" s="9">
        <f t="shared" si="62"/>
        <v>6344.4</v>
      </c>
      <c r="K464" s="16">
        <v>2407.8000000000002</v>
      </c>
      <c r="L464" s="31">
        <f t="shared" si="63"/>
        <v>5454.8687552921247</v>
      </c>
      <c r="M464" s="28">
        <f t="shared" si="64"/>
        <v>3.7999766872595875</v>
      </c>
      <c r="N464" s="27">
        <f t="shared" si="65"/>
        <v>5451.0687786048647</v>
      </c>
      <c r="O464">
        <f t="shared" si="66"/>
        <v>481</v>
      </c>
      <c r="P464">
        <f t="shared" si="67"/>
        <v>14000</v>
      </c>
      <c r="Q464" s="41">
        <f t="shared" si="68"/>
        <v>630</v>
      </c>
      <c r="R464" s="27">
        <f t="shared" si="69"/>
        <v>6795.5696202531644</v>
      </c>
      <c r="S464" s="42">
        <f t="shared" si="70"/>
        <v>126000</v>
      </c>
    </row>
    <row r="465" spans="1:19" x14ac:dyDescent="0.2">
      <c r="A465" s="1" t="s">
        <v>935</v>
      </c>
      <c r="B465" s="2" t="s">
        <v>936</v>
      </c>
      <c r="C465" s="3">
        <v>8356</v>
      </c>
      <c r="D465" s="4" t="s">
        <v>1014</v>
      </c>
      <c r="E465" s="11">
        <v>6418.3</v>
      </c>
      <c r="F465" s="12">
        <v>0.46600000000000003</v>
      </c>
      <c r="G465" s="13">
        <v>98.6</v>
      </c>
      <c r="H465" s="14">
        <v>-2.1999999999999999E-2</v>
      </c>
      <c r="I465" s="15">
        <v>6508.7</v>
      </c>
      <c r="J465" s="9">
        <f t="shared" si="62"/>
        <v>6319.7</v>
      </c>
      <c r="K465" s="16">
        <v>2201</v>
      </c>
      <c r="L465" s="31">
        <f t="shared" si="63"/>
        <v>4378.1036834924971</v>
      </c>
      <c r="M465" s="28">
        <f t="shared" si="64"/>
        <v>100.81799591002044</v>
      </c>
      <c r="N465" s="27">
        <f t="shared" si="65"/>
        <v>4277.2856875824764</v>
      </c>
      <c r="O465">
        <f t="shared" si="66"/>
        <v>500</v>
      </c>
      <c r="P465">
        <f t="shared" si="67"/>
        <v>835.6</v>
      </c>
      <c r="Q465" s="41">
        <f t="shared" si="68"/>
        <v>37.601999999999997</v>
      </c>
      <c r="R465" s="27">
        <f t="shared" si="69"/>
        <v>6770.3586497890301</v>
      </c>
      <c r="S465" s="42">
        <f t="shared" si="70"/>
        <v>7520.4</v>
      </c>
    </row>
    <row r="466" spans="1:19" x14ac:dyDescent="0.2">
      <c r="A466" s="1" t="s">
        <v>937</v>
      </c>
      <c r="B466" s="2" t="s">
        <v>938</v>
      </c>
      <c r="C466" s="3">
        <v>34000</v>
      </c>
      <c r="D466" s="4">
        <v>-33</v>
      </c>
      <c r="E466" s="11">
        <v>6405</v>
      </c>
      <c r="F466" s="12">
        <v>-1.7000000000000001E-2</v>
      </c>
      <c r="G466" s="13">
        <v>-88</v>
      </c>
      <c r="H466" s="14">
        <v>-1.379</v>
      </c>
      <c r="I466" s="15">
        <v>7761</v>
      </c>
      <c r="J466" s="9">
        <f t="shared" si="62"/>
        <v>6493</v>
      </c>
      <c r="K466" s="16">
        <v>3245.9</v>
      </c>
      <c r="L466" s="31">
        <f t="shared" si="63"/>
        <v>6515.7680569684644</v>
      </c>
      <c r="M466" s="28">
        <f t="shared" si="64"/>
        <v>232.18997361477571</v>
      </c>
      <c r="N466" s="27">
        <f t="shared" si="65"/>
        <v>6283.5780833536883</v>
      </c>
      <c r="O466">
        <f t="shared" si="66"/>
        <v>424</v>
      </c>
      <c r="P466">
        <f t="shared" si="67"/>
        <v>3400</v>
      </c>
      <c r="Q466" s="41">
        <f t="shared" si="68"/>
        <v>153</v>
      </c>
      <c r="R466" s="27">
        <f t="shared" si="69"/>
        <v>6756.3291139240509</v>
      </c>
      <c r="S466" s="42">
        <f t="shared" si="70"/>
        <v>30600</v>
      </c>
    </row>
    <row r="467" spans="1:19" x14ac:dyDescent="0.2">
      <c r="A467" s="1" t="s">
        <v>939</v>
      </c>
      <c r="B467" s="2" t="s">
        <v>940</v>
      </c>
      <c r="C467" s="3">
        <v>18300</v>
      </c>
      <c r="D467" s="4">
        <v>-14</v>
      </c>
      <c r="E467" s="11">
        <v>6325.8</v>
      </c>
      <c r="F467" s="12">
        <v>2.6000000000000002E-2</v>
      </c>
      <c r="G467" s="13">
        <v>-201.9</v>
      </c>
      <c r="H467" s="14" t="s">
        <v>1014</v>
      </c>
      <c r="I467" s="15">
        <v>12269.5</v>
      </c>
      <c r="J467" s="9">
        <f t="shared" si="62"/>
        <v>6527.7</v>
      </c>
      <c r="K467" s="16">
        <v>97.4</v>
      </c>
      <c r="L467" s="31">
        <f t="shared" si="63"/>
        <v>6165.4970760233919</v>
      </c>
      <c r="M467" s="28" t="e">
        <f t="shared" si="64"/>
        <v>#VALUE!</v>
      </c>
      <c r="N467" s="27" t="e">
        <f t="shared" si="65"/>
        <v>#VALUE!</v>
      </c>
      <c r="O467">
        <f t="shared" si="66"/>
        <v>445</v>
      </c>
      <c r="P467">
        <f t="shared" si="67"/>
        <v>1830</v>
      </c>
      <c r="Q467" s="41">
        <f t="shared" si="68"/>
        <v>82.35</v>
      </c>
      <c r="R467" s="27">
        <f t="shared" si="69"/>
        <v>6672.7848101265827</v>
      </c>
      <c r="S467" s="42">
        <f t="shared" si="70"/>
        <v>16470</v>
      </c>
    </row>
    <row r="468" spans="1:19" x14ac:dyDescent="0.2">
      <c r="A468" s="1" t="s">
        <v>941</v>
      </c>
      <c r="B468" s="2" t="s">
        <v>942</v>
      </c>
      <c r="C468" s="3">
        <v>9691</v>
      </c>
      <c r="D468" s="4">
        <v>-26</v>
      </c>
      <c r="E468" s="11">
        <v>6319.1</v>
      </c>
      <c r="F468" s="12">
        <v>-1.1000000000000001E-2</v>
      </c>
      <c r="G468" s="13">
        <v>764.4</v>
      </c>
      <c r="H468" s="14">
        <v>-0.54900000000000004</v>
      </c>
      <c r="I468" s="15">
        <v>14383.5</v>
      </c>
      <c r="J468" s="9">
        <f t="shared" si="62"/>
        <v>5554.7000000000007</v>
      </c>
      <c r="K468" s="16">
        <v>16885.2</v>
      </c>
      <c r="L468" s="31">
        <f t="shared" si="63"/>
        <v>6389.3832153690601</v>
      </c>
      <c r="M468" s="28">
        <f t="shared" si="64"/>
        <v>1694.9002217294901</v>
      </c>
      <c r="N468" s="27">
        <f t="shared" si="65"/>
        <v>4694.4829936395699</v>
      </c>
      <c r="O468">
        <f t="shared" si="66"/>
        <v>433</v>
      </c>
      <c r="P468">
        <f t="shared" si="67"/>
        <v>969.1</v>
      </c>
      <c r="Q468" s="41">
        <f t="shared" si="68"/>
        <v>43.609499999999997</v>
      </c>
      <c r="R468" s="27">
        <f t="shared" si="69"/>
        <v>6665.7172995780602</v>
      </c>
      <c r="S468" s="42">
        <f t="shared" si="70"/>
        <v>8721.9</v>
      </c>
    </row>
    <row r="469" spans="1:19" x14ac:dyDescent="0.2">
      <c r="A469" s="1" t="s">
        <v>943</v>
      </c>
      <c r="B469" s="2" t="s">
        <v>944</v>
      </c>
      <c r="C469" s="3">
        <v>8838</v>
      </c>
      <c r="D469" s="4">
        <v>-15</v>
      </c>
      <c r="E469" s="11">
        <v>6291</v>
      </c>
      <c r="F469" s="12">
        <v>1.8000000000000002E-2</v>
      </c>
      <c r="G469" s="13">
        <v>815</v>
      </c>
      <c r="H469" s="14">
        <v>0.55800000000000005</v>
      </c>
      <c r="I469" s="15">
        <v>27215</v>
      </c>
      <c r="J469" s="9">
        <f t="shared" si="62"/>
        <v>5476</v>
      </c>
      <c r="K469" s="16">
        <v>18050.599999999999</v>
      </c>
      <c r="L469" s="31">
        <f t="shared" si="63"/>
        <v>6179.7642436149308</v>
      </c>
      <c r="M469" s="28">
        <f t="shared" si="64"/>
        <v>523.10654685494217</v>
      </c>
      <c r="N469" s="27">
        <f t="shared" si="65"/>
        <v>5656.6576967599885</v>
      </c>
      <c r="O469">
        <f t="shared" si="66"/>
        <v>444</v>
      </c>
      <c r="P469">
        <f t="shared" si="67"/>
        <v>883.80000000000007</v>
      </c>
      <c r="Q469" s="41">
        <f t="shared" si="68"/>
        <v>39.771000000000001</v>
      </c>
      <c r="R469" s="27">
        <f t="shared" si="69"/>
        <v>6636.0759493670894</v>
      </c>
      <c r="S469" s="42">
        <f t="shared" si="70"/>
        <v>7954.2</v>
      </c>
    </row>
    <row r="470" spans="1:19" x14ac:dyDescent="0.2">
      <c r="A470" s="1" t="s">
        <v>945</v>
      </c>
      <c r="B470" s="2" t="s">
        <v>946</v>
      </c>
      <c r="C470" s="3">
        <v>5161</v>
      </c>
      <c r="D470" s="4">
        <v>8</v>
      </c>
      <c r="E470" s="11">
        <v>6276</v>
      </c>
      <c r="F470" s="12">
        <v>7.5999999999999998E-2</v>
      </c>
      <c r="G470" s="13">
        <v>1988</v>
      </c>
      <c r="H470" s="14">
        <v>-0.20899999999999999</v>
      </c>
      <c r="I470" s="15">
        <v>92791</v>
      </c>
      <c r="J470" s="9">
        <f t="shared" si="62"/>
        <v>4288</v>
      </c>
      <c r="K470" s="16">
        <v>43074.1</v>
      </c>
      <c r="L470" s="31">
        <f t="shared" si="63"/>
        <v>5832.7137546468393</v>
      </c>
      <c r="M470" s="28">
        <f t="shared" si="64"/>
        <v>2513.2743362831857</v>
      </c>
      <c r="N470" s="27">
        <f t="shared" si="65"/>
        <v>3319.4394183636537</v>
      </c>
      <c r="O470">
        <f t="shared" si="66"/>
        <v>464</v>
      </c>
      <c r="P470">
        <f t="shared" si="67"/>
        <v>516.1</v>
      </c>
      <c r="Q470" s="41">
        <f t="shared" si="68"/>
        <v>23.224499999999999</v>
      </c>
      <c r="R470" s="27">
        <f t="shared" si="69"/>
        <v>6620.2531645569625</v>
      </c>
      <c r="S470" s="42">
        <f t="shared" si="70"/>
        <v>4644.8999999999996</v>
      </c>
    </row>
    <row r="471" spans="1:19" x14ac:dyDescent="0.2">
      <c r="A471" s="1" t="s">
        <v>947</v>
      </c>
      <c r="B471" s="2" t="s">
        <v>948</v>
      </c>
      <c r="C471" s="3">
        <v>21200</v>
      </c>
      <c r="D471" s="4">
        <v>-7</v>
      </c>
      <c r="E471" s="11">
        <v>6258</v>
      </c>
      <c r="F471" s="12">
        <v>3.2000000000000001E-2</v>
      </c>
      <c r="G471" s="13">
        <v>1958</v>
      </c>
      <c r="H471" s="14">
        <v>0.309</v>
      </c>
      <c r="I471" s="15">
        <v>9458</v>
      </c>
      <c r="J471" s="9">
        <f t="shared" si="62"/>
        <v>4300</v>
      </c>
      <c r="K471" s="16">
        <v>51812.4</v>
      </c>
      <c r="L471" s="31">
        <f t="shared" si="63"/>
        <v>6063.9534883720926</v>
      </c>
      <c r="M471" s="28">
        <f t="shared" si="64"/>
        <v>1495.7983193277312</v>
      </c>
      <c r="N471" s="27">
        <f t="shared" si="65"/>
        <v>4568.1551690443612</v>
      </c>
      <c r="O471">
        <f t="shared" si="66"/>
        <v>453</v>
      </c>
      <c r="P471">
        <f t="shared" si="67"/>
        <v>2120</v>
      </c>
      <c r="Q471" s="41">
        <f t="shared" si="68"/>
        <v>95.4</v>
      </c>
      <c r="R471" s="27">
        <f t="shared" si="69"/>
        <v>6601.2658227848106</v>
      </c>
      <c r="S471" s="42">
        <f t="shared" si="70"/>
        <v>19080</v>
      </c>
    </row>
    <row r="472" spans="1:19" x14ac:dyDescent="0.2">
      <c r="A472" s="1" t="s">
        <v>949</v>
      </c>
      <c r="B472" s="2" t="s">
        <v>950</v>
      </c>
      <c r="C472" s="3">
        <v>11550</v>
      </c>
      <c r="D472" s="4" t="s">
        <v>1014</v>
      </c>
      <c r="E472" s="11">
        <v>6257.2</v>
      </c>
      <c r="F472" s="12">
        <v>0.19699999999999998</v>
      </c>
      <c r="G472" s="13">
        <v>467.3</v>
      </c>
      <c r="H472" s="14">
        <v>8.6750000000000007</v>
      </c>
      <c r="I472" s="15">
        <v>13057.5</v>
      </c>
      <c r="J472" s="9">
        <f t="shared" si="62"/>
        <v>5789.9</v>
      </c>
      <c r="K472" s="16">
        <v>7274.6</v>
      </c>
      <c r="L472" s="31">
        <f t="shared" si="63"/>
        <v>5227.4018379281533</v>
      </c>
      <c r="M472" s="28">
        <f t="shared" si="64"/>
        <v>48.299741602067179</v>
      </c>
      <c r="N472" s="27">
        <f t="shared" si="65"/>
        <v>5179.1020963260862</v>
      </c>
      <c r="O472">
        <f t="shared" si="66"/>
        <v>490</v>
      </c>
      <c r="P472">
        <f t="shared" si="67"/>
        <v>1155</v>
      </c>
      <c r="Q472" s="41">
        <f t="shared" si="68"/>
        <v>51.975000000000001</v>
      </c>
      <c r="R472" s="27">
        <f t="shared" si="69"/>
        <v>6600.4219409282705</v>
      </c>
      <c r="S472" s="42">
        <f t="shared" si="70"/>
        <v>10395</v>
      </c>
    </row>
    <row r="473" spans="1:19" x14ac:dyDescent="0.2">
      <c r="A473" s="1" t="s">
        <v>951</v>
      </c>
      <c r="B473" s="2" t="s">
        <v>952</v>
      </c>
      <c r="C473" s="3">
        <v>15800</v>
      </c>
      <c r="D473" s="4" t="s">
        <v>1014</v>
      </c>
      <c r="E473" s="11">
        <v>6200.9</v>
      </c>
      <c r="F473" s="12">
        <v>0.214</v>
      </c>
      <c r="G473" s="13">
        <v>1495.4</v>
      </c>
      <c r="H473" s="14">
        <v>1.056</v>
      </c>
      <c r="I473" s="15">
        <v>20449.8</v>
      </c>
      <c r="J473" s="9">
        <f t="shared" si="62"/>
        <v>4705.5</v>
      </c>
      <c r="K473" s="16">
        <v>38772.400000000001</v>
      </c>
      <c r="L473" s="31">
        <f t="shared" si="63"/>
        <v>5107.8253706754531</v>
      </c>
      <c r="M473" s="28">
        <f t="shared" si="64"/>
        <v>727.33463035019463</v>
      </c>
      <c r="N473" s="27">
        <f t="shared" si="65"/>
        <v>4380.4907403252582</v>
      </c>
      <c r="O473">
        <f t="shared" si="66"/>
        <v>494</v>
      </c>
      <c r="P473">
        <f t="shared" si="67"/>
        <v>1580</v>
      </c>
      <c r="Q473" s="41">
        <f t="shared" si="68"/>
        <v>71.099999999999994</v>
      </c>
      <c r="R473" s="27">
        <f t="shared" si="69"/>
        <v>6541.0337552742612</v>
      </c>
      <c r="S473" s="42">
        <f t="shared" si="70"/>
        <v>14220</v>
      </c>
    </row>
    <row r="474" spans="1:19" x14ac:dyDescent="0.2">
      <c r="A474" s="1" t="s">
        <v>953</v>
      </c>
      <c r="B474" s="2" t="s">
        <v>954</v>
      </c>
      <c r="C474" s="3">
        <v>18150</v>
      </c>
      <c r="D474" s="4">
        <v>-52</v>
      </c>
      <c r="E474" s="11">
        <v>6182.3</v>
      </c>
      <c r="F474" s="12">
        <v>-7.0999999999999994E-2</v>
      </c>
      <c r="G474" s="13">
        <v>162.80000000000001</v>
      </c>
      <c r="H474" s="14" t="s">
        <v>1014</v>
      </c>
      <c r="I474" s="15">
        <v>6143.3</v>
      </c>
      <c r="J474" s="9">
        <f t="shared" si="62"/>
        <v>6019.5</v>
      </c>
      <c r="K474" s="16">
        <v>10195.700000000001</v>
      </c>
      <c r="L474" s="31">
        <f t="shared" si="63"/>
        <v>6654.7900968783633</v>
      </c>
      <c r="M474" s="28" t="e">
        <f t="shared" si="64"/>
        <v>#VALUE!</v>
      </c>
      <c r="N474" s="27" t="e">
        <f t="shared" si="65"/>
        <v>#VALUE!</v>
      </c>
      <c r="O474">
        <f t="shared" si="66"/>
        <v>414</v>
      </c>
      <c r="P474">
        <f t="shared" si="67"/>
        <v>1815</v>
      </c>
      <c r="Q474" s="41">
        <f t="shared" si="68"/>
        <v>81.674999999999997</v>
      </c>
      <c r="R474" s="27">
        <f t="shared" si="69"/>
        <v>6521.4135021097054</v>
      </c>
      <c r="S474" s="42">
        <f t="shared" si="70"/>
        <v>16335</v>
      </c>
    </row>
    <row r="475" spans="1:19" x14ac:dyDescent="0.2">
      <c r="A475" s="1" t="s">
        <v>955</v>
      </c>
      <c r="B475" s="2" t="s">
        <v>956</v>
      </c>
      <c r="C475" s="3">
        <v>17500</v>
      </c>
      <c r="D475" s="4">
        <v>-67</v>
      </c>
      <c r="E475" s="11">
        <v>6182</v>
      </c>
      <c r="F475" s="12">
        <v>-0.109</v>
      </c>
      <c r="G475" s="13">
        <v>718</v>
      </c>
      <c r="H475" s="14">
        <v>0.29799999999999999</v>
      </c>
      <c r="I475" s="15">
        <v>9839</v>
      </c>
      <c r="J475" s="9">
        <f t="shared" si="62"/>
        <v>5464</v>
      </c>
      <c r="K475" s="16">
        <v>18839.5</v>
      </c>
      <c r="L475" s="31">
        <f t="shared" si="63"/>
        <v>6938.2716049382716</v>
      </c>
      <c r="M475" s="28">
        <f t="shared" si="64"/>
        <v>553.15870570107859</v>
      </c>
      <c r="N475" s="27">
        <f t="shared" si="65"/>
        <v>6385.1128992371932</v>
      </c>
      <c r="O475">
        <f t="shared" si="66"/>
        <v>401</v>
      </c>
      <c r="P475">
        <f t="shared" si="67"/>
        <v>1750</v>
      </c>
      <c r="Q475" s="41">
        <f t="shared" si="68"/>
        <v>78.75</v>
      </c>
      <c r="R475" s="27">
        <f t="shared" si="69"/>
        <v>6521.0970464135025</v>
      </c>
      <c r="S475" s="42">
        <f t="shared" si="70"/>
        <v>15750</v>
      </c>
    </row>
    <row r="476" spans="1:19" x14ac:dyDescent="0.2">
      <c r="A476" s="1" t="s">
        <v>957</v>
      </c>
      <c r="B476" s="2" t="s">
        <v>958</v>
      </c>
      <c r="C476" s="3">
        <v>24600</v>
      </c>
      <c r="D476" s="4">
        <v>7</v>
      </c>
      <c r="E476" s="11">
        <v>6171.9</v>
      </c>
      <c r="F476" s="12">
        <v>6.3E-2</v>
      </c>
      <c r="G476" s="13">
        <v>305.10000000000002</v>
      </c>
      <c r="H476" s="14">
        <v>0.20799999999999999</v>
      </c>
      <c r="I476" s="15">
        <v>3603.4</v>
      </c>
      <c r="J476" s="9">
        <f t="shared" si="62"/>
        <v>5866.7999999999993</v>
      </c>
      <c r="K476" s="16">
        <v>8144.4</v>
      </c>
      <c r="L476" s="31">
        <f t="shared" si="63"/>
        <v>5806.1147695202253</v>
      </c>
      <c r="M476" s="28">
        <f t="shared" si="64"/>
        <v>252.56622516556294</v>
      </c>
      <c r="N476" s="27">
        <f t="shared" si="65"/>
        <v>5553.5485443546622</v>
      </c>
      <c r="O476">
        <f t="shared" si="66"/>
        <v>468</v>
      </c>
      <c r="P476">
        <f t="shared" si="67"/>
        <v>2460</v>
      </c>
      <c r="Q476" s="41">
        <f t="shared" si="68"/>
        <v>110.7</v>
      </c>
      <c r="R476" s="27">
        <f t="shared" si="69"/>
        <v>6510.4430379746836</v>
      </c>
      <c r="S476" s="42">
        <f t="shared" si="70"/>
        <v>22140</v>
      </c>
    </row>
    <row r="477" spans="1:19" x14ac:dyDescent="0.2">
      <c r="A477" s="1" t="s">
        <v>959</v>
      </c>
      <c r="B477" s="2" t="s">
        <v>960</v>
      </c>
      <c r="C477" s="3">
        <v>12000</v>
      </c>
      <c r="D477" s="4">
        <v>20</v>
      </c>
      <c r="E477" s="11">
        <v>6166</v>
      </c>
      <c r="F477" s="12">
        <v>0.12</v>
      </c>
      <c r="G477" s="13">
        <v>335.3</v>
      </c>
      <c r="H477" s="14">
        <v>0.94399999999999995</v>
      </c>
      <c r="I477" s="15">
        <v>4124.8999999999996</v>
      </c>
      <c r="J477" s="9">
        <f t="shared" si="62"/>
        <v>5830.7</v>
      </c>
      <c r="K477" s="16">
        <v>5152.8999999999996</v>
      </c>
      <c r="L477" s="31">
        <f t="shared" si="63"/>
        <v>5505.3571428571422</v>
      </c>
      <c r="M477" s="28">
        <f t="shared" si="64"/>
        <v>172.47942386831278</v>
      </c>
      <c r="N477" s="27">
        <f t="shared" si="65"/>
        <v>5332.8777189888297</v>
      </c>
      <c r="O477">
        <f t="shared" si="66"/>
        <v>480</v>
      </c>
      <c r="P477">
        <f t="shared" si="67"/>
        <v>1200</v>
      </c>
      <c r="Q477" s="41">
        <f t="shared" si="68"/>
        <v>54</v>
      </c>
      <c r="R477" s="27">
        <f t="shared" si="69"/>
        <v>6504.2194092827003</v>
      </c>
      <c r="S477" s="42">
        <f t="shared" si="70"/>
        <v>10800</v>
      </c>
    </row>
    <row r="478" spans="1:19" x14ac:dyDescent="0.2">
      <c r="A478" s="1" t="s">
        <v>961</v>
      </c>
      <c r="B478" s="2" t="s">
        <v>962</v>
      </c>
      <c r="C478" s="3">
        <v>8700</v>
      </c>
      <c r="D478" s="4">
        <v>-9</v>
      </c>
      <c r="E478" s="11">
        <v>6124</v>
      </c>
      <c r="F478" s="12">
        <v>2.5000000000000001E-2</v>
      </c>
      <c r="G478" s="13">
        <v>823</v>
      </c>
      <c r="H478" s="14">
        <v>0.17399999999999999</v>
      </c>
      <c r="I478" s="15">
        <v>5060</v>
      </c>
      <c r="J478" s="9">
        <f t="shared" si="62"/>
        <v>5301</v>
      </c>
      <c r="K478" s="16">
        <v>20565.2</v>
      </c>
      <c r="L478" s="31">
        <f t="shared" si="63"/>
        <v>5974.6341463414637</v>
      </c>
      <c r="M478" s="28">
        <f t="shared" si="64"/>
        <v>701.02214650766609</v>
      </c>
      <c r="N478" s="27">
        <f t="shared" si="65"/>
        <v>5273.6119998337981</v>
      </c>
      <c r="O478">
        <f t="shared" si="66"/>
        <v>457</v>
      </c>
      <c r="P478">
        <f t="shared" si="67"/>
        <v>870</v>
      </c>
      <c r="Q478" s="41">
        <f t="shared" si="68"/>
        <v>39.15</v>
      </c>
      <c r="R478" s="27">
        <f t="shared" si="69"/>
        <v>6459.9156118143464</v>
      </c>
      <c r="S478" s="42">
        <f t="shared" si="70"/>
        <v>7830</v>
      </c>
    </row>
    <row r="479" spans="1:19" x14ac:dyDescent="0.2">
      <c r="A479" s="1" t="s">
        <v>963</v>
      </c>
      <c r="B479" s="2" t="s">
        <v>964</v>
      </c>
      <c r="C479" s="3">
        <v>11400</v>
      </c>
      <c r="D479" s="4">
        <v>-20</v>
      </c>
      <c r="E479" s="11">
        <v>6079</v>
      </c>
      <c r="F479" s="12">
        <v>-6.0000000000000001E-3</v>
      </c>
      <c r="G479" s="13">
        <v>137</v>
      </c>
      <c r="H479" s="14">
        <v>-0.68200000000000005</v>
      </c>
      <c r="I479" s="15">
        <v>7290</v>
      </c>
      <c r="J479" s="9">
        <f t="shared" si="62"/>
        <v>5942</v>
      </c>
      <c r="K479" s="16">
        <v>1301.9000000000001</v>
      </c>
      <c r="L479" s="31">
        <f t="shared" si="63"/>
        <v>6115.69416498994</v>
      </c>
      <c r="M479" s="28">
        <f t="shared" si="64"/>
        <v>430.81761006289315</v>
      </c>
      <c r="N479" s="27">
        <f t="shared" si="65"/>
        <v>5684.8765549270465</v>
      </c>
      <c r="O479">
        <f t="shared" si="66"/>
        <v>449</v>
      </c>
      <c r="P479">
        <f t="shared" si="67"/>
        <v>1140</v>
      </c>
      <c r="Q479" s="41">
        <f t="shared" si="68"/>
        <v>51.3</v>
      </c>
      <c r="R479" s="27">
        <f t="shared" si="69"/>
        <v>6412.4472573839666</v>
      </c>
      <c r="S479" s="42">
        <f t="shared" si="70"/>
        <v>10260</v>
      </c>
    </row>
    <row r="480" spans="1:19" x14ac:dyDescent="0.2">
      <c r="A480" s="1" t="s">
        <v>965</v>
      </c>
      <c r="B480" s="2" t="s">
        <v>966</v>
      </c>
      <c r="C480" s="3">
        <v>11500</v>
      </c>
      <c r="D480" s="4">
        <v>-49</v>
      </c>
      <c r="E480" s="11">
        <v>6047</v>
      </c>
      <c r="F480" s="12">
        <v>-7.4999999999999997E-2</v>
      </c>
      <c r="G480" s="13">
        <v>394</v>
      </c>
      <c r="H480" s="14">
        <v>-0.59399999999999997</v>
      </c>
      <c r="I480" s="15">
        <v>4233</v>
      </c>
      <c r="J480" s="9">
        <f t="shared" si="62"/>
        <v>5653</v>
      </c>
      <c r="K480" s="16">
        <v>7402.1</v>
      </c>
      <c r="L480" s="31">
        <f t="shared" si="63"/>
        <v>6537.2972972972966</v>
      </c>
      <c r="M480" s="28">
        <f t="shared" si="64"/>
        <v>970.44334975369452</v>
      </c>
      <c r="N480" s="27">
        <f t="shared" si="65"/>
        <v>5566.8539475436019</v>
      </c>
      <c r="O480">
        <f t="shared" si="66"/>
        <v>422</v>
      </c>
      <c r="P480">
        <f t="shared" si="67"/>
        <v>1150</v>
      </c>
      <c r="Q480" s="41">
        <f t="shared" si="68"/>
        <v>51.75</v>
      </c>
      <c r="R480" s="27">
        <f t="shared" si="69"/>
        <v>6378.6919831223631</v>
      </c>
      <c r="S480" s="42">
        <f t="shared" si="70"/>
        <v>10350</v>
      </c>
    </row>
    <row r="481" spans="1:19" x14ac:dyDescent="0.2">
      <c r="A481" s="1" t="s">
        <v>967</v>
      </c>
      <c r="B481" s="2" t="s">
        <v>968</v>
      </c>
      <c r="C481" s="3">
        <v>18000</v>
      </c>
      <c r="D481" s="4" t="s">
        <v>1014</v>
      </c>
      <c r="E481" s="11">
        <v>6023</v>
      </c>
      <c r="F481" s="12">
        <v>0.36799999999999999</v>
      </c>
      <c r="G481" s="13">
        <v>221.1</v>
      </c>
      <c r="H481" s="14">
        <v>-0.26300000000000001</v>
      </c>
      <c r="I481" s="15">
        <v>7059.2</v>
      </c>
      <c r="J481" s="9">
        <f t="shared" si="62"/>
        <v>5801.9</v>
      </c>
      <c r="K481" s="16">
        <v>3733.3</v>
      </c>
      <c r="L481" s="31">
        <f t="shared" si="63"/>
        <v>4402.7777777777783</v>
      </c>
      <c r="M481" s="28">
        <f t="shared" si="64"/>
        <v>300</v>
      </c>
      <c r="N481" s="27">
        <f t="shared" si="65"/>
        <v>4102.7777777777783</v>
      </c>
      <c r="O481">
        <f t="shared" si="66"/>
        <v>499</v>
      </c>
      <c r="P481">
        <f t="shared" si="67"/>
        <v>1800</v>
      </c>
      <c r="Q481" s="41">
        <f t="shared" si="68"/>
        <v>81</v>
      </c>
      <c r="R481" s="27">
        <f t="shared" si="69"/>
        <v>6353.3755274261603</v>
      </c>
      <c r="S481" s="42">
        <f t="shared" si="70"/>
        <v>16200</v>
      </c>
    </row>
    <row r="482" spans="1:19" x14ac:dyDescent="0.2">
      <c r="A482" s="1" t="s">
        <v>969</v>
      </c>
      <c r="B482" s="2" t="s">
        <v>970</v>
      </c>
      <c r="C482" s="3">
        <v>9000</v>
      </c>
      <c r="D482" s="4">
        <v>-31</v>
      </c>
      <c r="E482" s="11">
        <v>6021.8</v>
      </c>
      <c r="F482" s="12">
        <v>-3.9E-2</v>
      </c>
      <c r="G482" s="13">
        <v>370.5</v>
      </c>
      <c r="H482" s="14">
        <v>-0.33900000000000002</v>
      </c>
      <c r="I482" s="15">
        <v>19327.099999999999</v>
      </c>
      <c r="J482" s="9">
        <f t="shared" si="62"/>
        <v>5651.3</v>
      </c>
      <c r="K482" s="16">
        <v>6334.1</v>
      </c>
      <c r="L482" s="31">
        <f t="shared" si="63"/>
        <v>6266.1810613943817</v>
      </c>
      <c r="M482" s="28">
        <f t="shared" si="64"/>
        <v>560.51437216338877</v>
      </c>
      <c r="N482" s="27">
        <f t="shared" si="65"/>
        <v>5705.6666892309931</v>
      </c>
      <c r="O482">
        <f t="shared" si="66"/>
        <v>442</v>
      </c>
      <c r="P482">
        <f t="shared" si="67"/>
        <v>900</v>
      </c>
      <c r="Q482" s="41">
        <f t="shared" si="68"/>
        <v>40.5</v>
      </c>
      <c r="R482" s="27">
        <f t="shared" si="69"/>
        <v>6352.1097046413506</v>
      </c>
      <c r="S482" s="42">
        <f t="shared" si="70"/>
        <v>8100</v>
      </c>
    </row>
    <row r="483" spans="1:19" x14ac:dyDescent="0.2">
      <c r="A483" s="1" t="s">
        <v>971</v>
      </c>
      <c r="B483" s="2" t="s">
        <v>972</v>
      </c>
      <c r="C483" s="3">
        <v>8900</v>
      </c>
      <c r="D483" s="4" t="s">
        <v>1014</v>
      </c>
      <c r="E483" s="11">
        <v>5964</v>
      </c>
      <c r="F483" s="12">
        <v>0.152</v>
      </c>
      <c r="G483" s="13">
        <v>1211</v>
      </c>
      <c r="H483" s="14">
        <v>0.247</v>
      </c>
      <c r="I483" s="15">
        <v>5178</v>
      </c>
      <c r="J483" s="9">
        <f t="shared" si="62"/>
        <v>4753</v>
      </c>
      <c r="K483" s="16">
        <v>67724.3</v>
      </c>
      <c r="L483" s="31">
        <f t="shared" si="63"/>
        <v>5177.0833333333339</v>
      </c>
      <c r="M483" s="28">
        <f t="shared" si="64"/>
        <v>971.13071371291107</v>
      </c>
      <c r="N483" s="27">
        <f t="shared" si="65"/>
        <v>4205.9526196204224</v>
      </c>
      <c r="O483">
        <f t="shared" si="66"/>
        <v>492</v>
      </c>
      <c r="P483">
        <f t="shared" si="67"/>
        <v>890</v>
      </c>
      <c r="Q483" s="41">
        <f t="shared" si="68"/>
        <v>40.049999999999997</v>
      </c>
      <c r="R483" s="27">
        <f t="shared" si="69"/>
        <v>6291.1392405063298</v>
      </c>
      <c r="S483" s="42">
        <f t="shared" si="70"/>
        <v>8010</v>
      </c>
    </row>
    <row r="484" spans="1:19" x14ac:dyDescent="0.2">
      <c r="A484" s="1" t="s">
        <v>973</v>
      </c>
      <c r="B484" s="2" t="s">
        <v>974</v>
      </c>
      <c r="C484" s="3">
        <v>10300</v>
      </c>
      <c r="D484" s="4">
        <v>12</v>
      </c>
      <c r="E484" s="11">
        <v>5911</v>
      </c>
      <c r="F484" s="12">
        <v>7.0999999999999994E-2</v>
      </c>
      <c r="G484" s="13">
        <v>76</v>
      </c>
      <c r="H484" s="14">
        <v>-0.85099999999999998</v>
      </c>
      <c r="I484" s="15">
        <v>9865</v>
      </c>
      <c r="J484" s="9">
        <f t="shared" si="62"/>
        <v>5835</v>
      </c>
      <c r="K484" s="16">
        <v>17125.2</v>
      </c>
      <c r="L484" s="31">
        <f t="shared" si="63"/>
        <v>5519.1409897292251</v>
      </c>
      <c r="M484" s="28">
        <f t="shared" si="64"/>
        <v>510.06711409395967</v>
      </c>
      <c r="N484" s="27">
        <f t="shared" si="65"/>
        <v>5009.0738756352657</v>
      </c>
      <c r="O484">
        <f t="shared" si="66"/>
        <v>479</v>
      </c>
      <c r="P484">
        <f t="shared" si="67"/>
        <v>1030</v>
      </c>
      <c r="Q484" s="41">
        <f t="shared" si="68"/>
        <v>46.35</v>
      </c>
      <c r="R484" s="27">
        <f t="shared" si="69"/>
        <v>6235.2320675105484</v>
      </c>
      <c r="S484" s="42">
        <f t="shared" si="70"/>
        <v>9270</v>
      </c>
    </row>
    <row r="485" spans="1:19" x14ac:dyDescent="0.2">
      <c r="A485" s="1" t="s">
        <v>975</v>
      </c>
      <c r="B485" s="2" t="s">
        <v>976</v>
      </c>
      <c r="C485" s="3">
        <v>16900</v>
      </c>
      <c r="D485" s="4" t="s">
        <v>1014</v>
      </c>
      <c r="E485" s="11">
        <v>5880</v>
      </c>
      <c r="F485" s="12">
        <v>0.31</v>
      </c>
      <c r="G485" s="13">
        <v>397.5</v>
      </c>
      <c r="H485" s="14">
        <v>-0.32700000000000001</v>
      </c>
      <c r="I485" s="15">
        <v>6678.3</v>
      </c>
      <c r="J485" s="9">
        <f t="shared" si="62"/>
        <v>5482.5</v>
      </c>
      <c r="K485" s="16">
        <v>9421.4</v>
      </c>
      <c r="L485" s="31">
        <f t="shared" si="63"/>
        <v>4488.5496183206105</v>
      </c>
      <c r="M485" s="28">
        <f t="shared" si="64"/>
        <v>590.63893016344718</v>
      </c>
      <c r="N485" s="27">
        <f t="shared" si="65"/>
        <v>3897.9106881571633</v>
      </c>
      <c r="O485">
        <f t="shared" si="66"/>
        <v>498</v>
      </c>
      <c r="P485">
        <f t="shared" si="67"/>
        <v>1690</v>
      </c>
      <c r="Q485" s="41">
        <f t="shared" si="68"/>
        <v>76.05</v>
      </c>
      <c r="R485" s="27">
        <f t="shared" si="69"/>
        <v>6202.5316455696202</v>
      </c>
      <c r="S485" s="42">
        <f t="shared" si="70"/>
        <v>15210</v>
      </c>
    </row>
    <row r="486" spans="1:19" x14ac:dyDescent="0.2">
      <c r="A486" s="1" t="s">
        <v>977</v>
      </c>
      <c r="B486" s="2" t="s">
        <v>978</v>
      </c>
      <c r="C486" s="3">
        <v>35700</v>
      </c>
      <c r="D486" s="4">
        <v>7</v>
      </c>
      <c r="E486" s="11">
        <v>5878.3</v>
      </c>
      <c r="F486" s="12">
        <v>0.06</v>
      </c>
      <c r="G486" s="13">
        <v>627.4</v>
      </c>
      <c r="H486" s="14">
        <v>-0.22600000000000001</v>
      </c>
      <c r="I486" s="15">
        <v>7587.6</v>
      </c>
      <c r="J486" s="9">
        <f t="shared" si="62"/>
        <v>5250.9000000000005</v>
      </c>
      <c r="K486" s="16">
        <v>8474.7999999999993</v>
      </c>
      <c r="L486" s="31">
        <f t="shared" si="63"/>
        <v>5545.566037735849</v>
      </c>
      <c r="M486" s="28">
        <f t="shared" si="64"/>
        <v>810.59431524547801</v>
      </c>
      <c r="N486" s="27">
        <f t="shared" si="65"/>
        <v>4734.9717224903707</v>
      </c>
      <c r="O486">
        <f t="shared" si="66"/>
        <v>476</v>
      </c>
      <c r="P486">
        <f t="shared" si="67"/>
        <v>3570</v>
      </c>
      <c r="Q486" s="41">
        <f t="shared" si="68"/>
        <v>160.65</v>
      </c>
      <c r="R486" s="27">
        <f t="shared" si="69"/>
        <v>6200.7383966244734</v>
      </c>
      <c r="S486" s="42">
        <f t="shared" si="70"/>
        <v>32130</v>
      </c>
    </row>
    <row r="487" spans="1:19" x14ac:dyDescent="0.2">
      <c r="A487" s="1" t="s">
        <v>979</v>
      </c>
      <c r="B487" s="2" t="s">
        <v>980</v>
      </c>
      <c r="C487" s="3">
        <v>11000</v>
      </c>
      <c r="D487" s="4">
        <v>-8</v>
      </c>
      <c r="E487" s="11">
        <v>5841</v>
      </c>
      <c r="F487" s="12">
        <v>2E-3</v>
      </c>
      <c r="G487" s="13">
        <v>443</v>
      </c>
      <c r="H487" s="14">
        <v>-0.14599999999999999</v>
      </c>
      <c r="I487" s="15">
        <v>5728</v>
      </c>
      <c r="J487" s="9">
        <f t="shared" si="62"/>
        <v>5398</v>
      </c>
      <c r="K487" s="16">
        <v>6312.7</v>
      </c>
      <c r="L487" s="31">
        <f t="shared" si="63"/>
        <v>5829.3413173652698</v>
      </c>
      <c r="M487" s="28">
        <f t="shared" si="64"/>
        <v>518.73536299765806</v>
      </c>
      <c r="N487" s="27">
        <f t="shared" si="65"/>
        <v>5310.605954367612</v>
      </c>
      <c r="O487">
        <f t="shared" si="66"/>
        <v>465</v>
      </c>
      <c r="P487">
        <f t="shared" si="67"/>
        <v>1100</v>
      </c>
      <c r="Q487" s="41">
        <f t="shared" si="68"/>
        <v>49.5</v>
      </c>
      <c r="R487" s="27">
        <f t="shared" si="69"/>
        <v>6161.3924050632913</v>
      </c>
      <c r="S487" s="42">
        <f t="shared" si="70"/>
        <v>9900</v>
      </c>
    </row>
    <row r="488" spans="1:19" x14ac:dyDescent="0.2">
      <c r="A488" s="1" t="s">
        <v>981</v>
      </c>
      <c r="B488" s="2" t="s">
        <v>982</v>
      </c>
      <c r="C488" s="3">
        <v>10000</v>
      </c>
      <c r="D488" s="4" t="s">
        <v>1014</v>
      </c>
      <c r="E488" s="11">
        <v>5825</v>
      </c>
      <c r="F488" s="12">
        <v>9.8000000000000004E-2</v>
      </c>
      <c r="G488" s="13">
        <v>1428</v>
      </c>
      <c r="H488" s="14">
        <v>0.65300000000000002</v>
      </c>
      <c r="I488" s="15">
        <v>10777</v>
      </c>
      <c r="J488" s="9">
        <f t="shared" si="62"/>
        <v>4397</v>
      </c>
      <c r="K488" s="16">
        <v>48198</v>
      </c>
      <c r="L488" s="31">
        <f t="shared" si="63"/>
        <v>5305.1001821493619</v>
      </c>
      <c r="M488" s="28">
        <f t="shared" si="64"/>
        <v>863.88384754990921</v>
      </c>
      <c r="N488" s="27">
        <f t="shared" si="65"/>
        <v>4441.2163345994522</v>
      </c>
      <c r="O488">
        <f t="shared" si="66"/>
        <v>487</v>
      </c>
      <c r="P488">
        <f t="shared" si="67"/>
        <v>1000</v>
      </c>
      <c r="Q488" s="41">
        <f t="shared" si="68"/>
        <v>45</v>
      </c>
      <c r="R488" s="27">
        <f t="shared" si="69"/>
        <v>6144.51476793249</v>
      </c>
      <c r="S488" s="42">
        <f t="shared" si="70"/>
        <v>9000</v>
      </c>
    </row>
    <row r="489" spans="1:19" x14ac:dyDescent="0.2">
      <c r="A489" s="1" t="s">
        <v>983</v>
      </c>
      <c r="B489" s="2" t="s">
        <v>984</v>
      </c>
      <c r="C489" s="3">
        <v>24000</v>
      </c>
      <c r="D489" s="4">
        <v>-1</v>
      </c>
      <c r="E489" s="11">
        <v>5823</v>
      </c>
      <c r="F489" s="12">
        <v>2.2000000000000002E-2</v>
      </c>
      <c r="G489" s="13">
        <v>1187</v>
      </c>
      <c r="H489" s="14">
        <v>-4.7E-2</v>
      </c>
      <c r="I489" s="15">
        <v>11262</v>
      </c>
      <c r="J489" s="9">
        <f t="shared" si="62"/>
        <v>4636</v>
      </c>
      <c r="K489" s="16">
        <v>34603.1</v>
      </c>
      <c r="L489" s="31">
        <f t="shared" si="63"/>
        <v>5697.6516634050877</v>
      </c>
      <c r="M489" s="28">
        <f t="shared" si="64"/>
        <v>1245.5403987408185</v>
      </c>
      <c r="N489" s="27">
        <f t="shared" si="65"/>
        <v>4452.1112646642687</v>
      </c>
      <c r="O489">
        <f t="shared" si="66"/>
        <v>472</v>
      </c>
      <c r="P489">
        <f t="shared" si="67"/>
        <v>2400</v>
      </c>
      <c r="Q489" s="41">
        <f t="shared" si="68"/>
        <v>108</v>
      </c>
      <c r="R489" s="27">
        <f t="shared" si="69"/>
        <v>6142.4050632911394</v>
      </c>
      <c r="S489" s="42">
        <f t="shared" si="70"/>
        <v>21600</v>
      </c>
    </row>
    <row r="490" spans="1:19" x14ac:dyDescent="0.2">
      <c r="A490" s="1" t="s">
        <v>985</v>
      </c>
      <c r="B490" s="2" t="s">
        <v>986</v>
      </c>
      <c r="C490" s="3">
        <v>12700</v>
      </c>
      <c r="D490" s="4">
        <v>-43</v>
      </c>
      <c r="E490" s="11">
        <v>5812.1</v>
      </c>
      <c r="F490" s="12">
        <v>-7.8E-2</v>
      </c>
      <c r="G490" s="13">
        <v>-61.4</v>
      </c>
      <c r="H490" s="14" t="s">
        <v>1014</v>
      </c>
      <c r="I490" s="15">
        <v>5599.3</v>
      </c>
      <c r="J490" s="9">
        <f t="shared" si="62"/>
        <v>5873.5</v>
      </c>
      <c r="K490" s="16">
        <v>3614.1</v>
      </c>
      <c r="L490" s="31">
        <f t="shared" si="63"/>
        <v>6303.7960954446853</v>
      </c>
      <c r="M490" s="28" t="e">
        <f t="shared" si="64"/>
        <v>#VALUE!</v>
      </c>
      <c r="N490" s="27" t="e">
        <f t="shared" si="65"/>
        <v>#VALUE!</v>
      </c>
      <c r="O490">
        <f t="shared" si="66"/>
        <v>439</v>
      </c>
      <c r="P490">
        <f t="shared" si="67"/>
        <v>1270</v>
      </c>
      <c r="Q490" s="41">
        <f t="shared" si="68"/>
        <v>57.15</v>
      </c>
      <c r="R490" s="27">
        <f t="shared" si="69"/>
        <v>6130.9071729957814</v>
      </c>
      <c r="S490" s="42">
        <f t="shared" si="70"/>
        <v>11430</v>
      </c>
    </row>
    <row r="491" spans="1:19" x14ac:dyDescent="0.2">
      <c r="A491" s="1" t="s">
        <v>987</v>
      </c>
      <c r="B491" s="2" t="s">
        <v>988</v>
      </c>
      <c r="C491" s="3">
        <v>18900</v>
      </c>
      <c r="D491" s="4" t="s">
        <v>1014</v>
      </c>
      <c r="E491" s="11">
        <v>5800.3</v>
      </c>
      <c r="F491" s="12">
        <v>0.10099999999999999</v>
      </c>
      <c r="G491" s="13">
        <v>434.3</v>
      </c>
      <c r="H491" s="14">
        <v>0.495</v>
      </c>
      <c r="I491" s="15">
        <v>1903.1</v>
      </c>
      <c r="J491" s="9">
        <f t="shared" si="62"/>
        <v>5366</v>
      </c>
      <c r="K491" s="16">
        <v>7759.2</v>
      </c>
      <c r="L491" s="31">
        <f t="shared" si="63"/>
        <v>5268.2107175295187</v>
      </c>
      <c r="M491" s="28">
        <f t="shared" si="64"/>
        <v>290.50167224080269</v>
      </c>
      <c r="N491" s="27">
        <f t="shared" si="65"/>
        <v>4977.709045288716</v>
      </c>
      <c r="O491">
        <f t="shared" si="66"/>
        <v>489</v>
      </c>
      <c r="P491">
        <f t="shared" si="67"/>
        <v>1890</v>
      </c>
      <c r="Q491" s="41">
        <f t="shared" si="68"/>
        <v>85.05</v>
      </c>
      <c r="R491" s="27">
        <f t="shared" si="69"/>
        <v>6118.4599156118147</v>
      </c>
      <c r="S491" s="42">
        <f t="shared" si="70"/>
        <v>17010</v>
      </c>
    </row>
    <row r="492" spans="1:19" x14ac:dyDescent="0.2">
      <c r="A492" s="1" t="s">
        <v>989</v>
      </c>
      <c r="B492" s="2" t="s">
        <v>990</v>
      </c>
      <c r="C492" s="3">
        <v>18251</v>
      </c>
      <c r="D492" s="4">
        <v>-8</v>
      </c>
      <c r="E492" s="11">
        <v>5747.8</v>
      </c>
      <c r="F492" s="12">
        <v>-4.0000000000000001E-3</v>
      </c>
      <c r="G492" s="13">
        <v>474.5</v>
      </c>
      <c r="H492" s="14">
        <v>0.122</v>
      </c>
      <c r="I492" s="15">
        <v>10630.6</v>
      </c>
      <c r="J492" s="9">
        <f t="shared" si="62"/>
        <v>5273.3</v>
      </c>
      <c r="K492" s="16">
        <v>5765.3</v>
      </c>
      <c r="L492" s="31">
        <f t="shared" si="63"/>
        <v>5770.8835341365466</v>
      </c>
      <c r="M492" s="28">
        <f t="shared" si="64"/>
        <v>422.90552584670235</v>
      </c>
      <c r="N492" s="27">
        <f t="shared" si="65"/>
        <v>5347.9780082898442</v>
      </c>
      <c r="O492">
        <f t="shared" si="66"/>
        <v>469</v>
      </c>
      <c r="P492">
        <f t="shared" si="67"/>
        <v>1825.1000000000001</v>
      </c>
      <c r="Q492" s="41">
        <f t="shared" si="68"/>
        <v>82.129499999999993</v>
      </c>
      <c r="R492" s="27">
        <f t="shared" si="69"/>
        <v>6063.0801687763715</v>
      </c>
      <c r="S492" s="42">
        <f t="shared" si="70"/>
        <v>16425.900000000001</v>
      </c>
    </row>
    <row r="493" spans="1:19" x14ac:dyDescent="0.2">
      <c r="A493" s="1" t="s">
        <v>991</v>
      </c>
      <c r="B493" s="2" t="s">
        <v>992</v>
      </c>
      <c r="C493" s="3">
        <v>5900</v>
      </c>
      <c r="D493" s="4">
        <v>-4</v>
      </c>
      <c r="E493" s="11">
        <v>5716.9</v>
      </c>
      <c r="F493" s="12">
        <v>1.2E-2</v>
      </c>
      <c r="G493" s="13">
        <v>531.5</v>
      </c>
      <c r="H493" s="14">
        <v>1.9E-2</v>
      </c>
      <c r="I493" s="15">
        <v>10665.7</v>
      </c>
      <c r="J493" s="9">
        <f t="shared" si="62"/>
        <v>5185.3999999999996</v>
      </c>
      <c r="K493" s="16">
        <v>5670.7</v>
      </c>
      <c r="L493" s="31">
        <f t="shared" si="63"/>
        <v>5649.1106719367581</v>
      </c>
      <c r="M493" s="28">
        <f t="shared" si="64"/>
        <v>521.58979391560354</v>
      </c>
      <c r="N493" s="27">
        <f t="shared" si="65"/>
        <v>5127.5208780211542</v>
      </c>
      <c r="O493">
        <f t="shared" si="66"/>
        <v>473</v>
      </c>
      <c r="P493">
        <f t="shared" si="67"/>
        <v>590</v>
      </c>
      <c r="Q493" s="41">
        <f t="shared" si="68"/>
        <v>26.55</v>
      </c>
      <c r="R493" s="27">
        <f t="shared" si="69"/>
        <v>6030.4852320675109</v>
      </c>
      <c r="S493" s="42">
        <f t="shared" si="70"/>
        <v>5310</v>
      </c>
    </row>
    <row r="494" spans="1:19" x14ac:dyDescent="0.2">
      <c r="A494" s="1" t="s">
        <v>993</v>
      </c>
      <c r="B494" s="2" t="s">
        <v>994</v>
      </c>
      <c r="C494" s="3">
        <v>11945</v>
      </c>
      <c r="D494" s="4">
        <v>-19</v>
      </c>
      <c r="E494" s="11">
        <v>5713.1</v>
      </c>
      <c r="F494" s="12">
        <v>-2.4E-2</v>
      </c>
      <c r="G494" s="13">
        <v>-723</v>
      </c>
      <c r="H494" s="14" t="s">
        <v>1014</v>
      </c>
      <c r="I494" s="15">
        <v>10257.9</v>
      </c>
      <c r="J494" s="9">
        <f t="shared" si="62"/>
        <v>6436.1</v>
      </c>
      <c r="K494" s="16">
        <v>12.9</v>
      </c>
      <c r="L494" s="31">
        <f t="shared" si="63"/>
        <v>5853.5860655737706</v>
      </c>
      <c r="M494" s="28" t="e">
        <f t="shared" si="64"/>
        <v>#VALUE!</v>
      </c>
      <c r="N494" s="27" t="e">
        <f t="shared" si="65"/>
        <v>#VALUE!</v>
      </c>
      <c r="O494">
        <f t="shared" si="66"/>
        <v>461</v>
      </c>
      <c r="P494">
        <f t="shared" si="67"/>
        <v>1194.5</v>
      </c>
      <c r="Q494" s="41">
        <f t="shared" si="68"/>
        <v>53.752499999999998</v>
      </c>
      <c r="R494" s="27">
        <f t="shared" si="69"/>
        <v>6026.4767932489458</v>
      </c>
      <c r="S494" s="42">
        <f t="shared" si="70"/>
        <v>10750.5</v>
      </c>
    </row>
    <row r="495" spans="1:19" x14ac:dyDescent="0.2">
      <c r="A495" s="1" t="s">
        <v>995</v>
      </c>
      <c r="B495" s="2" t="s">
        <v>996</v>
      </c>
      <c r="C495" s="3">
        <v>34000</v>
      </c>
      <c r="D495" s="4">
        <v>-22</v>
      </c>
      <c r="E495" s="11">
        <v>5688</v>
      </c>
      <c r="F495" s="12">
        <v>-3.2000000000000001E-2</v>
      </c>
      <c r="G495" s="13">
        <v>1542</v>
      </c>
      <c r="H495" s="14">
        <v>0.151</v>
      </c>
      <c r="I495" s="15">
        <v>4130</v>
      </c>
      <c r="J495" s="9">
        <f t="shared" si="62"/>
        <v>4146</v>
      </c>
      <c r="K495" s="16">
        <v>30583.200000000001</v>
      </c>
      <c r="L495" s="31">
        <f t="shared" si="63"/>
        <v>5876.0330578512394</v>
      </c>
      <c r="M495" s="28">
        <f t="shared" si="64"/>
        <v>1339.7046046915725</v>
      </c>
      <c r="N495" s="27">
        <f t="shared" si="65"/>
        <v>4536.3284531596673</v>
      </c>
      <c r="O495">
        <f t="shared" si="66"/>
        <v>459</v>
      </c>
      <c r="P495">
        <f t="shared" si="67"/>
        <v>3400</v>
      </c>
      <c r="Q495" s="41">
        <f t="shared" si="68"/>
        <v>153</v>
      </c>
      <c r="R495" s="27">
        <f t="shared" si="69"/>
        <v>6000</v>
      </c>
      <c r="S495" s="42">
        <f t="shared" si="70"/>
        <v>30600</v>
      </c>
    </row>
    <row r="496" spans="1:19" x14ac:dyDescent="0.2">
      <c r="A496" s="1" t="s">
        <v>997</v>
      </c>
      <c r="B496" s="2" t="s">
        <v>998</v>
      </c>
      <c r="C496" s="3">
        <v>19800</v>
      </c>
      <c r="D496" s="4" t="s">
        <v>1014</v>
      </c>
      <c r="E496" s="11">
        <v>5671.6</v>
      </c>
      <c r="F496" s="12">
        <v>7.2000000000000008E-2</v>
      </c>
      <c r="G496" s="13">
        <v>333.7</v>
      </c>
      <c r="H496" s="14">
        <v>0.28599999999999998</v>
      </c>
      <c r="I496" s="15">
        <v>2812.8</v>
      </c>
      <c r="J496" s="9">
        <f t="shared" si="62"/>
        <v>5337.9000000000005</v>
      </c>
      <c r="K496" s="16">
        <v>4434.8</v>
      </c>
      <c r="L496" s="31">
        <f t="shared" si="63"/>
        <v>5290.6716417910447</v>
      </c>
      <c r="M496" s="28">
        <f t="shared" si="64"/>
        <v>259.48678071539655</v>
      </c>
      <c r="N496" s="27">
        <f t="shared" si="65"/>
        <v>5031.1848610756479</v>
      </c>
      <c r="O496">
        <f t="shared" si="66"/>
        <v>488</v>
      </c>
      <c r="P496">
        <f t="shared" si="67"/>
        <v>1980</v>
      </c>
      <c r="Q496" s="41">
        <f t="shared" si="68"/>
        <v>89.1</v>
      </c>
      <c r="R496" s="27">
        <f t="shared" si="69"/>
        <v>5982.7004219409291</v>
      </c>
      <c r="S496" s="42">
        <f t="shared" si="70"/>
        <v>17820</v>
      </c>
    </row>
    <row r="497" spans="1:19" x14ac:dyDescent="0.2">
      <c r="A497" s="1" t="s">
        <v>999</v>
      </c>
      <c r="B497" s="2" t="s">
        <v>1000</v>
      </c>
      <c r="C497" s="3">
        <v>4150</v>
      </c>
      <c r="D497" s="4">
        <v>-3</v>
      </c>
      <c r="E497" s="11">
        <v>5657.9</v>
      </c>
      <c r="F497" s="12">
        <v>2.2000000000000002E-2</v>
      </c>
      <c r="G497" s="13">
        <v>2440.1</v>
      </c>
      <c r="H497" s="14">
        <v>0.253</v>
      </c>
      <c r="I497" s="15">
        <v>30686.2</v>
      </c>
      <c r="J497" s="9">
        <f t="shared" si="62"/>
        <v>3217.7999999999997</v>
      </c>
      <c r="K497" s="16">
        <v>56301.7</v>
      </c>
      <c r="L497" s="31">
        <f t="shared" si="63"/>
        <v>5536.1056751467704</v>
      </c>
      <c r="M497" s="28">
        <f t="shared" si="64"/>
        <v>1947.4062250598561</v>
      </c>
      <c r="N497" s="27">
        <f t="shared" si="65"/>
        <v>3588.6994500869141</v>
      </c>
      <c r="O497">
        <f t="shared" si="66"/>
        <v>477</v>
      </c>
      <c r="P497">
        <f t="shared" si="67"/>
        <v>415</v>
      </c>
      <c r="Q497" s="41">
        <f t="shared" si="68"/>
        <v>18.675000000000001</v>
      </c>
      <c r="R497" s="27">
        <f t="shared" si="69"/>
        <v>5968.2489451476795</v>
      </c>
      <c r="S497" s="42">
        <f t="shared" si="70"/>
        <v>3735</v>
      </c>
    </row>
    <row r="498" spans="1:19" x14ac:dyDescent="0.2">
      <c r="A498" s="1" t="s">
        <v>1001</v>
      </c>
      <c r="B498" s="2" t="s">
        <v>1002</v>
      </c>
      <c r="C498" s="3">
        <v>6500</v>
      </c>
      <c r="D498" s="4" t="s">
        <v>1014</v>
      </c>
      <c r="E498" s="11">
        <v>5610</v>
      </c>
      <c r="F498" s="12">
        <v>8.3000000000000004E-2</v>
      </c>
      <c r="G498" s="13">
        <v>395</v>
      </c>
      <c r="H498" s="14">
        <v>0.35299999999999998</v>
      </c>
      <c r="I498" s="15">
        <v>104176</v>
      </c>
      <c r="J498" s="9">
        <f t="shared" si="62"/>
        <v>5215</v>
      </c>
      <c r="K498" s="16">
        <v>2828.9</v>
      </c>
      <c r="L498" s="31">
        <f t="shared" si="63"/>
        <v>5180.0554016620499</v>
      </c>
      <c r="M498" s="28">
        <f t="shared" si="64"/>
        <v>291.94382852919438</v>
      </c>
      <c r="N498" s="27">
        <f t="shared" si="65"/>
        <v>4888.1115731328555</v>
      </c>
      <c r="O498">
        <f t="shared" si="66"/>
        <v>491</v>
      </c>
      <c r="P498">
        <f t="shared" si="67"/>
        <v>650</v>
      </c>
      <c r="Q498" s="41">
        <f t="shared" si="68"/>
        <v>29.25</v>
      </c>
      <c r="R498" s="27">
        <f t="shared" si="69"/>
        <v>5917.7215189873423</v>
      </c>
      <c r="S498" s="42">
        <f t="shared" si="70"/>
        <v>5850</v>
      </c>
    </row>
    <row r="499" spans="1:19" x14ac:dyDescent="0.2">
      <c r="A499" s="1" t="s">
        <v>1003</v>
      </c>
      <c r="B499" s="2" t="s">
        <v>1004</v>
      </c>
      <c r="C499" s="3">
        <v>12000</v>
      </c>
      <c r="D499" s="4">
        <v>-4</v>
      </c>
      <c r="E499" s="11">
        <v>5589.9</v>
      </c>
      <c r="F499" s="12">
        <v>1.2E-2</v>
      </c>
      <c r="G499" s="13">
        <v>851.9</v>
      </c>
      <c r="H499" s="14" t="s">
        <v>1014</v>
      </c>
      <c r="I499" s="15">
        <v>8996.7999999999993</v>
      </c>
      <c r="J499" s="9">
        <f t="shared" si="62"/>
        <v>4738</v>
      </c>
      <c r="K499" s="16">
        <v>8050.9</v>
      </c>
      <c r="L499" s="31">
        <f t="shared" si="63"/>
        <v>5523.6166007905131</v>
      </c>
      <c r="M499" s="28" t="e">
        <f t="shared" si="64"/>
        <v>#VALUE!</v>
      </c>
      <c r="N499" s="27" t="e">
        <f t="shared" si="65"/>
        <v>#VALUE!</v>
      </c>
      <c r="O499">
        <f t="shared" si="66"/>
        <v>478</v>
      </c>
      <c r="P499">
        <f t="shared" si="67"/>
        <v>1200</v>
      </c>
      <c r="Q499" s="41">
        <f t="shared" si="68"/>
        <v>54</v>
      </c>
      <c r="R499" s="27">
        <f t="shared" si="69"/>
        <v>5896.5189873417721</v>
      </c>
      <c r="S499" s="42">
        <f t="shared" si="70"/>
        <v>10800</v>
      </c>
    </row>
    <row r="500" spans="1:19" x14ac:dyDescent="0.2">
      <c r="A500" s="1" t="s">
        <v>1005</v>
      </c>
      <c r="B500" s="2" t="s">
        <v>1006</v>
      </c>
      <c r="C500" s="3">
        <v>7400</v>
      </c>
      <c r="D500" s="4">
        <v>-8</v>
      </c>
      <c r="E500" s="11">
        <v>5581.8</v>
      </c>
      <c r="F500" s="12">
        <v>1E-3</v>
      </c>
      <c r="G500" s="13">
        <v>646.9</v>
      </c>
      <c r="H500" s="14" t="s">
        <v>1014</v>
      </c>
      <c r="I500" s="15">
        <v>7423.7</v>
      </c>
      <c r="J500" s="9">
        <f t="shared" si="62"/>
        <v>4934.9000000000005</v>
      </c>
      <c r="K500" s="16">
        <v>3065.6</v>
      </c>
      <c r="L500" s="31">
        <f t="shared" si="63"/>
        <v>5576.2237762237773</v>
      </c>
      <c r="M500" s="28" t="e">
        <f t="shared" si="64"/>
        <v>#VALUE!</v>
      </c>
      <c r="N500" s="27" t="e">
        <f t="shared" si="65"/>
        <v>#VALUE!</v>
      </c>
      <c r="O500">
        <f t="shared" si="66"/>
        <v>475</v>
      </c>
      <c r="P500">
        <f t="shared" si="67"/>
        <v>740</v>
      </c>
      <c r="Q500" s="41">
        <f t="shared" si="68"/>
        <v>33.299999999999997</v>
      </c>
      <c r="R500" s="27">
        <f t="shared" si="69"/>
        <v>5887.9746835443038</v>
      </c>
      <c r="S500" s="42">
        <f t="shared" si="70"/>
        <v>6660</v>
      </c>
    </row>
    <row r="501" spans="1:19" x14ac:dyDescent="0.2">
      <c r="A501" s="17" t="s">
        <v>1007</v>
      </c>
      <c r="B501" s="18" t="s">
        <v>1008</v>
      </c>
      <c r="C501" s="19">
        <v>15100</v>
      </c>
      <c r="D501" s="20" t="s">
        <v>1014</v>
      </c>
      <c r="E501" s="21">
        <v>5575.4</v>
      </c>
      <c r="F501" s="22">
        <v>0.13699999999999998</v>
      </c>
      <c r="G501" s="23">
        <v>283.10000000000002</v>
      </c>
      <c r="H501" s="24">
        <v>6.0000000000000001E-3</v>
      </c>
      <c r="I501" s="25">
        <v>3542.7</v>
      </c>
      <c r="J501" s="9">
        <f t="shared" si="62"/>
        <v>5292.2999999999993</v>
      </c>
      <c r="K501" s="26">
        <v>9207.7999999999993</v>
      </c>
      <c r="L501" s="31">
        <f t="shared" si="63"/>
        <v>4903.6059806508356</v>
      </c>
      <c r="M501" s="28">
        <f t="shared" si="64"/>
        <v>281.41153081510936</v>
      </c>
      <c r="N501" s="27">
        <f t="shared" si="65"/>
        <v>4622.1944498357261</v>
      </c>
      <c r="O501">
        <f t="shared" si="66"/>
        <v>495</v>
      </c>
      <c r="P501">
        <f t="shared" si="67"/>
        <v>1510</v>
      </c>
      <c r="Q501" s="41">
        <f t="shared" si="68"/>
        <v>67.95</v>
      </c>
      <c r="R501" s="27">
        <f t="shared" si="69"/>
        <v>5881.2236286919833</v>
      </c>
      <c r="S501" s="42">
        <f t="shared" si="70"/>
        <v>13590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Garcia-Sanabria</cp:lastModifiedBy>
  <cp:revision/>
  <dcterms:created xsi:type="dcterms:W3CDTF">2019-10-07T13:19:08Z</dcterms:created>
  <dcterms:modified xsi:type="dcterms:W3CDTF">2020-07-24T18:05:38Z</dcterms:modified>
  <cp:category/>
  <cp:contentStatus/>
</cp:coreProperties>
</file>