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c8b81fa448e038/Desktop/ASSIGNMENTS/HW/01-Excel/"/>
    </mc:Choice>
  </mc:AlternateContent>
  <xr:revisionPtr revIDLastSave="288" documentId="8_{69D0E5A7-4E52-45B0-9E50-8F493A607081}" xr6:coauthVersionLast="43" xr6:coauthVersionMax="43" xr10:uidLastSave="{A4883B81-B62E-42D5-8792-0AF094070118}"/>
  <bookViews>
    <workbookView xWindow="-120" yWindow="-120" windowWidth="20730" windowHeight="11160" tabRatio="820" firstSheet="1" activeTab="2" xr2:uid="{00000000-000D-0000-FFFF-FFFF00000000}"/>
  </bookViews>
  <sheets>
    <sheet name="DATA" sheetId="1" r:id="rId1"/>
    <sheet name="PIVOT_COUNTRY" sheetId="10" r:id="rId2"/>
    <sheet name="BONUS_DATA" sheetId="11" r:id="rId3"/>
    <sheet name="PIVOT_CATEGORY" sheetId="4" r:id="rId4"/>
    <sheet name="PIVOT_SUB-CATEGORY" sheetId="5" r:id="rId5"/>
    <sheet name="PIVOT_DATE_CREATED_CONVERSION" sheetId="8" r:id="rId6"/>
  </sheets>
  <definedNames>
    <definedName name="_xlnm._FilterDatabase" localSheetId="0" hidden="1">DATA!$A$1:$R$4115</definedName>
    <definedName name="goal">DATA!$D:$D</definedName>
    <definedName name="state">DATA!$F:$F</definedName>
  </definedNames>
  <calcPr calcId="191029"/>
  <pivotCaches>
    <pivotCache cacheId="11" r:id="rId7"/>
    <pivotCache cacheId="2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1" l="1"/>
  <c r="B13" i="11"/>
  <c r="B12" i="11"/>
  <c r="B11" i="11"/>
  <c r="B10" i="11"/>
  <c r="B9" i="11"/>
  <c r="B8" i="11"/>
  <c r="B7" i="11"/>
  <c r="B6" i="11"/>
  <c r="B5" i="11"/>
  <c r="B4" i="11"/>
  <c r="B3" i="1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<sst xmlns="http://schemas.openxmlformats.org/spreadsheetml/2006/main" count="24846" uniqueCount="8397">
  <si>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</si>
  <si>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</si>
  <si>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</si>
  <si>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</si>
  <si>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</si>
  <si>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</si>
  <si>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</si>
  <si>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</si>
  <si>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</si>
  <si>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</si>
  <si>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</si>
  <si>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</si>
  <si>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</si>
  <si>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</si>
  <si>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</si>
  <si>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</si>
  <si>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</si>
  <si>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</si>
  <si>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</si>
  <si>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</si>
  <si>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</si>
  <si>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</si>
  <si>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</si>
  <si>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</si>
  <si>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</si>
  <si>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</si>
  <si>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</si>
  <si>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</si>
  <si>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</si>
  <si>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</si>
  <si>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</si>
  <si>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</si>
  <si>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</si>
  <si>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</si>
  <si>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</si>
  <si>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</si>
  <si>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</si>
  <si>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</si>
  <si>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</si>
  <si>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</si>
  <si>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</si>
  <si>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</si>
  <si>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</si>
  <si>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</si>
  <si>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</si>
  <si>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</si>
  <si>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</si>
  <si>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</si>
  <si>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</si>
  <si>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</si>
  <si>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</si>
  <si>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</si>
  <si>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</si>
  <si>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</si>
  <si>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</si>
  <si>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</si>
  <si>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</si>
  <si>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</si>
  <si>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</si>
  <si>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</si>
  <si>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</si>
  <si>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</si>
  <si>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</si>
  <si>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</si>
  <si>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</si>
  <si>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</si>
  <si>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</si>
  <si>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</si>
  <si>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</si>
  <si>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</si>
  <si>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</si>
  <si>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</si>
  <si>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</si>
  <si>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</si>
  <si>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</si>
  <si>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</si>
  <si>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</si>
  <si>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</si>
  <si>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</si>
  <si>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</si>
  <si>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</si>
  <si>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</si>
  <si>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</si>
  <si>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</si>
  <si>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</si>
  <si>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</si>
  <si>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</si>
  <si>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</si>
  <si>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</si>
  <si>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</si>
  <si>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</si>
  <si>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</si>
  <si>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</si>
  <si>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</si>
  <si>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</si>
  <si>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</si>
  <si>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</si>
  <si>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</si>
  <si>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</si>
  <si>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</si>
  <si>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</si>
  <si>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</si>
  <si>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</si>
  <si>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</si>
  <si>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</si>
  <si>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</si>
  <si>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</si>
  <si>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</si>
  <si>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</si>
  <si>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</si>
  <si>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</si>
  <si>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</si>
  <si>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</si>
  <si>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</si>
  <si>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</si>
  <si>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</si>
  <si>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</si>
  <si>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</si>
  <si>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</si>
  <si>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</si>
  <si>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</si>
  <si>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</si>
  <si>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</si>
  <si>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</si>
  <si>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</si>
  <si>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</si>
  <si>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</si>
  <si>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</si>
  <si>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</si>
  <si>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</si>
  <si>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</si>
  <si>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</si>
  <si>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</si>
  <si>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</si>
  <si>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</si>
  <si>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</si>
  <si>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</si>
  <si>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</si>
  <si>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</si>
  <si>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</si>
  <si>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</si>
  <si>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</si>
  <si>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</si>
  <si>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</si>
  <si>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</si>
  <si>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</si>
  <si>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</si>
  <si>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</si>
  <si>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</si>
  <si>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</si>
  <si>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</si>
  <si>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</si>
  <si>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</si>
  <si>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</si>
  <si>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</si>
  <si>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</si>
  <si>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</si>
  <si>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</si>
  <si>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</si>
  <si>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</si>
  <si>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</si>
  <si>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</si>
  <si>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</si>
  <si>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</si>
  <si>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</si>
  <si>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</si>
  <si>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</si>
  <si>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</si>
  <si>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</si>
  <si>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</si>
  <si>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</si>
  <si>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</si>
  <si>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</si>
  <si>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</si>
  <si>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</si>
  <si>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</si>
  <si>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</si>
  <si>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</si>
  <si>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</si>
  <si>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</si>
  <si>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</si>
  <si>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</si>
  <si>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</si>
  <si>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</si>
  <si>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</si>
  <si>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</si>
  <si>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</si>
  <si>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</si>
  <si>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</si>
  <si>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</si>
  <si>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</si>
  <si>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</si>
  <si>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</si>
  <si>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</si>
  <si>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</si>
  <si>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</si>
  <si>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</si>
  <si>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</si>
  <si>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</si>
  <si>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</si>
  <si>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</si>
  <si>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</si>
  <si>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</si>
  <si>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</si>
  <si>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</si>
  <si>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</si>
  <si>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</si>
  <si>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</si>
  <si>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</si>
  <si>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</si>
  <si>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</si>
  <si>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</si>
  <si>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</si>
  <si>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</si>
  <si>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</si>
  <si>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</si>
  <si>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</si>
  <si>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</si>
  <si>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</si>
  <si>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</si>
  <si>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</si>
  <si>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</si>
  <si>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</si>
  <si>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</si>
  <si>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</si>
  <si>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</si>
  <si>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</si>
  <si>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</si>
  <si>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</si>
  <si>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</si>
  <si>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</si>
  <si>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</si>
  <si>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</si>
  <si>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</si>
  <si>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</si>
  <si>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</si>
  <si>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</si>
  <si>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</si>
  <si>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</si>
  <si>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</si>
  <si>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</si>
  <si>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</si>
  <si>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</si>
  <si>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</si>
  <si>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</si>
  <si>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</si>
  <si>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</si>
  <si>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</si>
  <si>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</si>
  <si>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</si>
  <si>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</si>
  <si>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</si>
  <si>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</si>
  <si>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</si>
  <si>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</si>
  <si>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</si>
  <si>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</si>
  <si>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</si>
  <si>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</si>
  <si>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</si>
  <si>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</si>
  <si>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</si>
  <si>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</si>
  <si>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</si>
  <si>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</si>
  <si>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</si>
  <si>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</si>
  <si>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</si>
  <si>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</si>
  <si>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</si>
  <si>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</si>
  <si>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</si>
  <si>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</si>
  <si>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</si>
  <si>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</si>
  <si>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</si>
  <si>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</si>
  <si>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</si>
  <si>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</si>
  <si>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</si>
  <si>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</si>
  <si>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</si>
  <si>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</si>
  <si>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</si>
  <si>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</si>
  <si>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</si>
  <si>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</si>
  <si>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</si>
  <si>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</si>
  <si>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</si>
  <si>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</si>
  <si>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</si>
  <si>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</si>
  <si>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</si>
  <si>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</si>
  <si>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</si>
  <si>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</si>
  <si>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</si>
  <si>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</si>
  <si>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</si>
  <si>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</si>
  <si>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</si>
  <si>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</si>
  <si>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</si>
  <si>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</si>
  <si>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</si>
  <si>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</si>
  <si>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</si>
  <si>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</si>
  <si>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</si>
  <si>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</si>
  <si>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</si>
  <si>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</si>
  <si>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</si>
  <si>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</si>
  <si>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</si>
  <si>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</si>
  <si>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</si>
  <si>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</si>
  <si>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</si>
  <si>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</si>
  <si>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</si>
  <si>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</si>
  <si>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</si>
  <si>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</si>
  <si>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</si>
  <si>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</si>
  <si>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</si>
  <si>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</si>
  <si>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</si>
  <si>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</si>
  <si>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</si>
  <si>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</si>
  <si>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</si>
  <si>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</si>
  <si>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</si>
  <si>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</si>
  <si>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</si>
  <si>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</si>
  <si>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</si>
  <si>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</si>
  <si>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</si>
  <si>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</si>
  <si>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</si>
  <si>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</si>
  <si>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</si>
  <si>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</si>
  <si>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</si>
  <si>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</si>
  <si>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</si>
  <si>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</si>
  <si>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</si>
  <si>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</si>
  <si>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</si>
  <si>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</si>
  <si>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</si>
  <si>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</si>
  <si>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</si>
  <si>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</si>
  <si>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</si>
  <si>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</si>
  <si>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</si>
  <si>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</si>
  <si>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</si>
  <si>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</si>
  <si>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</si>
  <si>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</si>
  <si>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</si>
  <si>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</si>
  <si>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</si>
  <si>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</si>
  <si>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</si>
  <si>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</si>
  <si>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</si>
  <si>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</si>
  <si>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</si>
  <si>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</si>
  <si>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</si>
  <si>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</si>
  <si>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</si>
  <si>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</si>
  <si>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</si>
  <si>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</si>
  <si>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</si>
  <si>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</si>
  <si>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</si>
  <si>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</si>
  <si>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</si>
  <si>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</si>
  <si>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</si>
  <si>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</si>
  <si>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</si>
  <si>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</si>
  <si>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</si>
  <si>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</si>
  <si>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</si>
  <si>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</si>
  <si>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</si>
  <si>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</si>
  <si>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</si>
  <si>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</si>
  <si>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</si>
  <si>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</si>
  <si>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</si>
  <si>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</si>
  <si>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</si>
  <si>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</si>
  <si>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</si>
  <si>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</si>
  <si>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</si>
  <si>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</si>
  <si>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</si>
  <si>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</si>
  <si>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</si>
  <si>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</si>
  <si>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</si>
  <si>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</si>
  <si>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</si>
  <si>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</si>
  <si>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</si>
  <si>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</si>
  <si>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</si>
  <si>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</si>
  <si>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</si>
  <si>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</si>
  <si>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</si>
  <si>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</si>
  <si>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</si>
  <si>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</si>
  <si>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</si>
  <si>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</si>
  <si>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</si>
  <si>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</si>
  <si>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</si>
  <si>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</si>
  <si>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</si>
  <si>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</si>
  <si>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</si>
  <si>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</si>
  <si>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</si>
  <si>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</si>
  <si>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</si>
  <si>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</si>
  <si>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</si>
  <si>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</si>
  <si>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</si>
  <si>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</si>
  <si>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</si>
  <si>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</si>
  <si>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</si>
  <si>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</si>
  <si>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</si>
  <si>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</si>
  <si>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</si>
  <si>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</si>
  <si>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</si>
  <si>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</si>
  <si>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</si>
  <si>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</si>
  <si>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</si>
  <si>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</si>
  <si>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</si>
  <si>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</si>
  <si>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</si>
  <si>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</si>
  <si>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</si>
  <si>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</si>
  <si>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</si>
  <si>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</si>
  <si>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</si>
  <si>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</si>
  <si>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</si>
  <si>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</si>
  <si>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</si>
  <si>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</si>
  <si>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</si>
  <si>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</si>
  <si>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</si>
  <si>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</si>
  <si>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</si>
  <si>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</si>
  <si>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</si>
  <si>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</si>
  <si>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</si>
  <si>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</si>
  <si>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</si>
  <si>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</si>
  <si>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</si>
  <si>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</si>
  <si>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</si>
  <si>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</si>
  <si>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</si>
  <si>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</si>
  <si>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</si>
  <si>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</si>
  <si>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</si>
  <si>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</si>
  <si>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</si>
  <si>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</si>
  <si>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</si>
  <si>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</si>
  <si>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</si>
  <si>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</si>
  <si>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</si>
  <si>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</si>
  <si>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</si>
  <si>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</si>
  <si>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</si>
  <si>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</si>
  <si>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</si>
  <si>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</si>
  <si>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</si>
  <si>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</si>
  <si>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</si>
  <si>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</si>
  <si>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</si>
  <si>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</si>
  <si>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</si>
  <si>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</si>
  <si>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</si>
  <si>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</si>
  <si>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</si>
  <si>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</si>
  <si>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</si>
  <si>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</si>
  <si>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</si>
  <si>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</si>
  <si>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</si>
  <si>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</si>
  <si>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</si>
  <si>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</si>
  <si>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</si>
  <si>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</si>
  <si>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</si>
  <si>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</si>
  <si>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</si>
  <si>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</si>
  <si>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</si>
  <si>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</si>
  <si>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</si>
  <si>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</si>
  <si>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</si>
  <si>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</si>
  <si>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</si>
  <si>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</si>
  <si>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</si>
  <si>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</si>
  <si>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</si>
  <si>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</si>
  <si>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</si>
  <si>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</si>
  <si>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</si>
  <si>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</si>
  <si>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</si>
  <si>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</si>
  <si>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</si>
  <si>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</si>
  <si>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</si>
  <si>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</si>
  <si>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</si>
  <si>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</si>
  <si>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</si>
  <si>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</si>
  <si>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</si>
  <si>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</si>
  <si>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</si>
  <si>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</si>
  <si>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</si>
  <si>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</si>
  <si>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</si>
  <si>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</si>
  <si>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</si>
  <si>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</si>
  <si>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</si>
  <si>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</si>
  <si>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</si>
  <si>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</si>
  <si>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</si>
  <si>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</si>
  <si>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</si>
  <si>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</si>
  <si>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</si>
  <si>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</si>
  <si>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</si>
  <si>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</si>
  <si>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</si>
  <si>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</si>
  <si>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</si>
  <si>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</si>
  <si>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</si>
  <si>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</si>
  <si>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</si>
  <si>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</si>
  <si>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</si>
  <si>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</si>
  <si>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</si>
  <si>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</si>
  <si>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</si>
  <si>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</si>
  <si>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</si>
  <si>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</si>
  <si>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</si>
  <si>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</si>
  <si>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</si>
  <si>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</si>
  <si>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</si>
  <si>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</si>
  <si>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</si>
  <si>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</si>
  <si>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</si>
  <si>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</si>
  <si>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</si>
  <si>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</si>
  <si>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</si>
  <si>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</si>
  <si>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</si>
  <si>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</si>
  <si>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</si>
  <si>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</si>
  <si>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</si>
  <si>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</si>
  <si>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</si>
  <si>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</si>
  <si>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</si>
  <si>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</si>
  <si>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</si>
  <si>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</si>
  <si>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</si>
  <si>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</si>
  <si>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</si>
  <si>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</si>
  <si>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</si>
  <si>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</si>
  <si>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</si>
  <si>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</si>
  <si>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</si>
  <si>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</si>
  <si>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</si>
  <si>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</si>
  <si>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</si>
  <si>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</si>
  <si>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</si>
  <si>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</si>
  <si>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</si>
  <si>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</si>
  <si>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</si>
  <si>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</si>
  <si>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</si>
  <si>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</si>
  <si>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</si>
  <si>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</si>
  <si>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</si>
  <si>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</si>
  <si>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</si>
  <si>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</si>
  <si>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</si>
  <si>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</si>
  <si>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</si>
  <si>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</si>
  <si>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</si>
  <si>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</si>
  <si>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</si>
  <si>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</si>
  <si>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</si>
  <si>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</si>
  <si>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</si>
  <si>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</si>
  <si>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</si>
  <si>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</si>
  <si>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</si>
  <si>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</si>
  <si>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</si>
  <si>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</si>
  <si>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</si>
  <si>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</si>
  <si>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</si>
  <si>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</si>
  <si>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</si>
  <si>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</si>
  <si>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</si>
  <si>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</si>
  <si>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</si>
  <si>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</si>
  <si>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</si>
  <si>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</si>
  <si>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</si>
  <si>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</si>
  <si>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</si>
  <si>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</si>
  <si>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</si>
  <si>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</si>
  <si>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</si>
  <si>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</si>
  <si>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</si>
  <si>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</si>
  <si>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</si>
  <si>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</si>
  <si>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</si>
  <si>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</si>
  <si>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</si>
  <si>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</si>
  <si>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</si>
  <si>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</si>
  <si>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</si>
  <si>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</si>
  <si>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</si>
  <si>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</si>
  <si>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</si>
  <si>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</si>
  <si>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</si>
  <si>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</si>
  <si>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</si>
  <si>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</si>
  <si>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</si>
  <si>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</si>
  <si>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</si>
  <si>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</si>
  <si>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</si>
  <si>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</si>
  <si>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</si>
  <si>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</si>
  <si>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</si>
  <si>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</si>
  <si>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</si>
  <si>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</si>
  <si>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</si>
  <si>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</si>
  <si>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</si>
  <si>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</si>
  <si>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</si>
  <si>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</si>
  <si>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</si>
  <si>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</si>
  <si>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</si>
  <si>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</si>
  <si>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</si>
  <si>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</si>
  <si>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</si>
  <si>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</si>
  <si>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</si>
  <si>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</si>
  <si>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</si>
  <si>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</si>
  <si>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</si>
  <si>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</si>
  <si>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</si>
  <si>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</si>
  <si>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</si>
  <si>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</si>
  <si>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</si>
  <si>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</si>
  <si>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</si>
  <si>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</si>
  <si>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</si>
  <si>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</si>
  <si>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</si>
  <si>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</si>
  <si>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</si>
  <si>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</si>
  <si>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</si>
  <si>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</si>
  <si>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</si>
  <si>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</si>
  <si>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</si>
  <si>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</si>
  <si>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</si>
  <si>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</si>
  <si>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</si>
  <si>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</si>
  <si>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</si>
  <si>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</si>
  <si>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</si>
  <si>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</si>
  <si>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</si>
  <si>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</si>
  <si>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</si>
  <si>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</si>
  <si>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</si>
  <si>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</si>
  <si>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</si>
  <si>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</si>
  <si>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</si>
  <si>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</si>
  <si>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</si>
  <si>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</si>
  <si>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</si>
  <si>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</si>
  <si>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</si>
  <si>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</si>
  <si>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</si>
  <si>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</si>
  <si>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</si>
  <si>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</si>
  <si>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</si>
  <si>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</si>
  <si>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</si>
  <si>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</si>
  <si>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</si>
  <si>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</si>
  <si>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</si>
  <si>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</si>
  <si>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</si>
  <si>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</si>
  <si>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</si>
  <si>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</si>
  <si>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</si>
  <si>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</si>
  <si>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</si>
  <si>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</si>
  <si>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</si>
  <si>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</si>
  <si>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</si>
  <si>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</si>
  <si>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</si>
  <si>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</si>
  <si>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</si>
  <si>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</si>
  <si>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</si>
  <si>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</si>
  <si>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</si>
  <si>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</si>
  <si>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</si>
  <si>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</si>
  <si>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</si>
  <si>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</si>
  <si>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</si>
  <si>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</si>
  <si>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</si>
  <si>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</si>
  <si>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</si>
  <si>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</si>
  <si>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</si>
  <si>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</si>
  <si>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</si>
  <si>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</si>
  <si>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</si>
  <si>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</si>
  <si>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</si>
  <si>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</si>
  <si>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</si>
  <si>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</si>
  <si>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</si>
  <si>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</si>
  <si>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</si>
  <si>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</si>
  <si>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</si>
  <si>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</si>
  <si>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</si>
  <si>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</si>
  <si>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</si>
  <si>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</si>
  <si>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</si>
  <si>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</si>
  <si>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</si>
  <si>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</si>
  <si>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</si>
  <si>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</si>
  <si>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</si>
  <si>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</si>
  <si>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</si>
  <si>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</si>
  <si>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</si>
  <si>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</si>
  <si>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</si>
  <si>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</si>
  <si>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</si>
  <si>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</si>
  <si>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</si>
  <si>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</si>
  <si>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</si>
  <si>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</si>
  <si>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</si>
  <si>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</si>
  <si>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</si>
  <si>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</si>
  <si>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</si>
  <si>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</si>
  <si>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</si>
  <si>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</si>
  <si>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</si>
  <si>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</si>
  <si>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</si>
  <si>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</si>
  <si>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</si>
  <si>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</si>
  <si>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</si>
  <si>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</si>
  <si>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</si>
  <si>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</si>
  <si>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</si>
  <si>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</si>
  <si>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</si>
  <si>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</si>
  <si>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</si>
  <si>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</si>
  <si>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</si>
  <si>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</si>
  <si>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</si>
  <si>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</si>
  <si>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</si>
  <si>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</si>
  <si>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</si>
  <si>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</si>
  <si>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</si>
  <si>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</si>
  <si>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</si>
  <si>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</si>
  <si>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</si>
  <si>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</si>
  <si>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</si>
  <si>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</si>
  <si>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</si>
  <si>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</si>
  <si>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</si>
  <si>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</si>
  <si>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</si>
  <si>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</si>
  <si>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</si>
  <si>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</si>
  <si>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</si>
  <si>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</si>
  <si>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</si>
  <si>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</si>
  <si>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</si>
  <si>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</si>
  <si>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</si>
  <si>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</si>
  <si>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</si>
  <si>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</si>
  <si>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</si>
  <si>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</si>
  <si>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</si>
  <si>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</si>
  <si>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</si>
  <si>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</si>
  <si>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</si>
  <si>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</si>
  <si>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</si>
  <si>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</si>
  <si>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</si>
  <si>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</si>
  <si>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</si>
  <si>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</si>
  <si>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</si>
  <si>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</si>
  <si>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</si>
  <si>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</si>
  <si>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</si>
  <si>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</si>
  <si>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</si>
  <si>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</si>
  <si>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</si>
  <si>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</si>
  <si>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</si>
  <si>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</si>
  <si>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</si>
  <si>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</si>
  <si>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</si>
  <si>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</si>
  <si>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</si>
  <si>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</si>
  <si>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</si>
  <si>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</si>
  <si>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</si>
  <si>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</si>
  <si>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</si>
  <si>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</si>
  <si>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</si>
  <si>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</si>
  <si>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</si>
  <si>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</si>
  <si>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</si>
  <si>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</si>
  <si>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</si>
  <si>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</si>
  <si>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</si>
  <si>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</si>
  <si>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</si>
  <si>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</si>
  <si>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</si>
  <si>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</si>
  <si>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</si>
  <si>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</si>
  <si>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</si>
  <si>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</si>
  <si>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</si>
  <si>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</si>
  <si>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</si>
  <si>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</si>
  <si>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</si>
  <si>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</si>
  <si>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</si>
  <si>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</si>
  <si>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</si>
  <si>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</si>
  <si>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</si>
  <si>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</si>
  <si>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</si>
  <si>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</si>
  <si>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</si>
  <si>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</si>
  <si>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</si>
  <si>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</si>
  <si>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</si>
  <si>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</si>
  <si>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</si>
  <si>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</si>
  <si>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</si>
  <si>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</si>
  <si>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</si>
  <si>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</si>
  <si>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</si>
  <si>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</si>
  <si>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</si>
  <si>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</si>
  <si>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</si>
  <si>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</si>
  <si>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</si>
  <si>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</si>
  <si>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</si>
  <si>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</si>
  <si>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</si>
  <si>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</si>
  <si>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</si>
  <si>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</si>
  <si>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</si>
  <si>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</si>
  <si>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</si>
  <si>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</si>
  <si>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</si>
  <si>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</si>
  <si>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</si>
  <si>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</si>
  <si>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</si>
  <si>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</si>
  <si>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</si>
  <si>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</si>
  <si>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</si>
  <si>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</si>
  <si>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</si>
  <si>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</si>
  <si>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</si>
  <si>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</si>
  <si>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</si>
  <si>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</si>
  <si>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</si>
  <si>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</si>
  <si>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</si>
  <si>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</si>
  <si>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</si>
  <si>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</si>
  <si>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</si>
  <si>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</si>
  <si>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</si>
  <si>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</si>
  <si>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</si>
  <si>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</si>
  <si>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</si>
  <si>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</si>
  <si>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</si>
  <si>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</si>
  <si>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</si>
  <si>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</si>
  <si>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</si>
  <si>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</si>
  <si>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</si>
  <si>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</si>
  <si>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</si>
  <si>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</si>
  <si>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</si>
  <si>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</si>
  <si>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</si>
  <si>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</si>
  <si>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</si>
  <si>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</si>
  <si>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</si>
  <si>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</si>
  <si>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</si>
  <si>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</si>
  <si>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</si>
  <si>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</si>
  <si>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</si>
  <si>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</si>
  <si>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</si>
  <si>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</si>
  <si>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</si>
  <si>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</si>
  <si>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</si>
  <si>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</si>
  <si>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</si>
  <si>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</si>
  <si>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</si>
  <si>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</si>
  <si>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</si>
  <si>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</si>
  <si>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</si>
  <si>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</si>
  <si>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</si>
  <si>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</si>
  <si>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</si>
  <si>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</si>
  <si>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</si>
  <si>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</si>
  <si>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</si>
  <si>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</si>
  <si>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</si>
  <si>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</si>
  <si>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</si>
  <si>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</si>
  <si>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</si>
  <si>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</si>
  <si>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</si>
  <si>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</si>
  <si>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</si>
  <si>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</si>
  <si>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</si>
  <si>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</si>
  <si>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</si>
  <si>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</si>
  <si>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</si>
  <si>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</si>
  <si>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</si>
  <si>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</si>
  <si>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</si>
  <si>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</si>
  <si>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</si>
  <si>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</si>
  <si>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</si>
  <si>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</si>
  <si>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</si>
  <si>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</si>
  <si>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</si>
  <si>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</si>
  <si>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</si>
  <si>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</si>
  <si>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</si>
  <si>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</si>
  <si>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</si>
  <si>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</si>
  <si>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</si>
  <si>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</si>
  <si>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</si>
  <si>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</si>
  <si>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</si>
  <si>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</si>
  <si>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</si>
  <si>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</si>
  <si>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</si>
  <si>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</si>
  <si>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</si>
  <si>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</si>
  <si>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</si>
  <si>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</si>
  <si>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</si>
  <si>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</si>
  <si>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</si>
  <si>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</si>
  <si>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</si>
  <si>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</si>
  <si>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</si>
  <si>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</si>
  <si>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</si>
  <si>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</si>
  <si>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</si>
  <si>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</si>
  <si>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</si>
  <si>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</si>
  <si>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</si>
  <si>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</si>
  <si>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</si>
  <si>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</si>
  <si>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</si>
  <si>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</si>
  <si>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</si>
  <si>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</si>
  <si>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</si>
  <si>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</si>
  <si>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</si>
  <si>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</si>
  <si>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</si>
  <si>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</si>
  <si>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</si>
  <si>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</si>
  <si>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</si>
  <si>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</si>
  <si>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</si>
  <si>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</si>
  <si>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</si>
  <si>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</si>
  <si>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</si>
  <si>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</si>
  <si>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</si>
  <si>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</si>
  <si>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</si>
  <si>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</si>
  <si>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</si>
  <si>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</si>
  <si>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</si>
  <si>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</si>
  <si>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</si>
  <si>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</si>
  <si>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</si>
  <si>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</si>
  <si>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</si>
  <si>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</si>
  <si>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</si>
  <si>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</si>
  <si>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</si>
  <si>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</si>
  <si>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</si>
  <si>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</si>
  <si>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</si>
  <si>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</si>
  <si>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</si>
  <si>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</si>
  <si>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</si>
  <si>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</si>
  <si>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</si>
  <si>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</si>
  <si>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</si>
  <si>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</si>
  <si>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</si>
  <si>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</si>
  <si>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</si>
  <si>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</si>
  <si>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</si>
  <si>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</si>
  <si>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</si>
  <si>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</si>
  <si>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</si>
  <si>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</si>
  <si>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</si>
  <si>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</si>
  <si>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</si>
  <si>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</si>
  <si>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</si>
  <si>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</si>
  <si>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</si>
  <si>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</si>
  <si>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</si>
  <si>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</si>
  <si>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</si>
  <si>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</si>
  <si>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</si>
  <si>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</si>
  <si>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</si>
  <si>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</si>
  <si>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</si>
  <si>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</si>
  <si>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</si>
  <si>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</si>
  <si>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</si>
  <si>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</si>
  <si>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</si>
  <si>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</si>
  <si>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</si>
  <si>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</si>
  <si>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</si>
  <si>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</si>
  <si>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</si>
  <si>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</si>
  <si>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</si>
  <si>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</si>
  <si>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</si>
  <si>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</si>
  <si>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</si>
  <si>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</si>
  <si>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</si>
  <si>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</si>
  <si>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</si>
  <si>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</si>
  <si>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</si>
  <si>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</si>
  <si>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</si>
  <si>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</si>
  <si>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</si>
  <si>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</si>
  <si>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</si>
  <si>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</si>
  <si>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</si>
  <si>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</si>
  <si>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</si>
  <si>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</si>
  <si>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</si>
  <si>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</si>
  <si>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</si>
  <si>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</si>
  <si>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</si>
  <si>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</si>
  <si>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</si>
  <si>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</si>
  <si>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</si>
  <si>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</si>
  <si>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</si>
  <si>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</si>
  <si>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</si>
  <si>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</si>
  <si>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</si>
  <si>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</si>
  <si>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</si>
  <si>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</si>
  <si>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</si>
  <si>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</si>
  <si>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</si>
  <si>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</si>
  <si>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</si>
  <si>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</si>
  <si>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</si>
  <si>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</si>
  <si>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</si>
  <si>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</si>
  <si>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</si>
  <si>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</si>
  <si>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</si>
  <si>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</si>
  <si>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</si>
  <si>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</si>
  <si>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</si>
  <si>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</si>
  <si>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</si>
  <si>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</si>
  <si>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</si>
  <si>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</si>
  <si>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</si>
  <si>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</si>
  <si>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</si>
  <si>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</si>
  <si>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</si>
  <si>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</si>
  <si>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</si>
  <si>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</si>
  <si>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</si>
  <si>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</si>
  <si>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</si>
  <si>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</si>
  <si>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</si>
  <si>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</si>
  <si>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</si>
  <si>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</si>
  <si>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</si>
  <si>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</si>
  <si>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</si>
  <si>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</si>
  <si>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</si>
  <si>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</si>
  <si>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</si>
  <si>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</si>
  <si>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</si>
  <si>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</si>
  <si>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</si>
  <si>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</si>
  <si>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</si>
  <si>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</si>
  <si>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</si>
  <si>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</si>
  <si>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</si>
  <si>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</si>
  <si>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</si>
  <si>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</si>
  <si>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</si>
  <si>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</si>
  <si>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</si>
  <si>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</si>
  <si>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</si>
  <si>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</si>
  <si>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</si>
  <si>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</si>
  <si>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</si>
  <si>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</si>
  <si>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</si>
  <si>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</si>
  <si>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</si>
  <si>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</si>
  <si>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</si>
  <si>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</si>
  <si>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</si>
  <si>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</si>
  <si>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</si>
  <si>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</si>
  <si>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</si>
  <si>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</si>
  <si>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</si>
  <si>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</si>
  <si>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</si>
  <si>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</si>
  <si>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</si>
  <si>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</si>
  <si>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</si>
  <si>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</si>
  <si>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</si>
  <si>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</si>
  <si>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</si>
  <si>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</si>
  <si>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</si>
  <si>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</si>
  <si>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</si>
  <si>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</si>
  <si>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</si>
  <si>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</si>
  <si>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</si>
  <si>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</si>
  <si>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</si>
  <si>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</si>
  <si>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</si>
  <si>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</si>
  <si>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</si>
  <si>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</si>
  <si>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</si>
  <si>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</si>
  <si>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</si>
  <si>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</si>
  <si>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</si>
  <si>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</si>
  <si>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</si>
  <si>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</si>
  <si>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</si>
  <si>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</si>
  <si>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</si>
  <si>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</si>
  <si>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</si>
  <si>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</si>
  <si>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</si>
  <si>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</si>
  <si>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</si>
  <si>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</si>
  <si>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</si>
  <si>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</si>
  <si>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</si>
  <si>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</si>
  <si>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</si>
  <si>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</si>
  <si>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</si>
  <si>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</si>
  <si>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</si>
  <si>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</si>
  <si>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</si>
  <si>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</si>
  <si>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</si>
  <si>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</si>
  <si>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</si>
  <si>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</si>
  <si>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</si>
  <si>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</si>
  <si>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</si>
  <si>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</si>
  <si>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</si>
  <si>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</si>
  <si>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</si>
  <si>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</si>
  <si>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</si>
  <si>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</si>
  <si>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</si>
  <si>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</si>
  <si>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</si>
  <si>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</si>
  <si>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</si>
  <si>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</si>
  <si>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</si>
  <si>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</si>
  <si>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</si>
  <si>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</si>
  <si>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</si>
  <si>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</si>
  <si>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</si>
  <si>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</si>
  <si>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</si>
  <si>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</si>
  <si>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</si>
  <si>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</si>
  <si>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</si>
  <si>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</si>
  <si>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</si>
  <si>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</si>
  <si>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</si>
  <si>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</si>
  <si>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</si>
  <si>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</si>
  <si>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</si>
  <si>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</si>
  <si>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</si>
  <si>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</si>
  <si>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</si>
  <si>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</si>
  <si>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</si>
  <si>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</si>
  <si>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</si>
  <si>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</si>
  <si>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</si>
  <si>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</si>
  <si>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</si>
  <si>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</si>
  <si>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</si>
  <si>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</si>
  <si>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</si>
  <si>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</si>
  <si>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</si>
  <si>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</si>
  <si>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</si>
  <si>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</si>
  <si>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</si>
  <si>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</si>
  <si>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</si>
  <si>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</si>
  <si>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</si>
  <si>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</si>
  <si>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</si>
  <si>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</si>
  <si>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</si>
  <si>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</si>
  <si>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</si>
  <si>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</si>
  <si>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</si>
  <si>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</si>
  <si>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</si>
  <si>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</si>
  <si>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</si>
  <si>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</si>
  <si>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</si>
  <si>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</si>
  <si>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</si>
  <si>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</si>
  <si>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</si>
  <si>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</si>
  <si>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</si>
  <si>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</si>
  <si>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</si>
  <si>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</si>
  <si>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</si>
  <si>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</si>
  <si>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</si>
  <si>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</si>
  <si>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</si>
  <si>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</si>
  <si>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</si>
  <si>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</si>
  <si>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</si>
  <si>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</si>
  <si>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</si>
  <si>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</si>
  <si>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</si>
  <si>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</si>
  <si>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</si>
  <si>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</si>
  <si>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</si>
  <si>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</si>
  <si>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</si>
  <si>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</si>
  <si>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</si>
  <si>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</si>
  <si>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</si>
  <si>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</si>
  <si>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</si>
  <si>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</si>
  <si>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</si>
  <si>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</si>
  <si>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</si>
  <si>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</si>
  <si>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</si>
  <si>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</si>
  <si>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</si>
  <si>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</si>
  <si>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</si>
  <si>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</si>
  <si>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</si>
  <si>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</si>
  <si>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</si>
  <si>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</si>
  <si>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</si>
  <si>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</si>
  <si>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</si>
  <si>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</si>
  <si>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</si>
  <si>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</si>
  <si>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</si>
  <si>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</si>
  <si>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</si>
  <si>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</si>
  <si>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</si>
  <si>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</si>
  <si>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</si>
  <si>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</si>
  <si>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</si>
  <si>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</si>
  <si>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</si>
  <si>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</si>
  <si>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</si>
  <si>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</si>
  <si>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</si>
  <si>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</si>
  <si>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</si>
  <si>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</si>
  <si>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</si>
  <si>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</si>
  <si>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</si>
  <si>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</si>
  <si>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</si>
  <si>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</si>
  <si>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</si>
  <si>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</si>
  <si>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</si>
  <si>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</si>
  <si>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</si>
  <si>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</si>
  <si>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</si>
  <si>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</si>
  <si>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</si>
  <si>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</si>
  <si>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</si>
  <si>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</si>
  <si>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</si>
  <si>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</si>
  <si>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</si>
  <si>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</si>
  <si>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</si>
  <si>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</si>
  <si>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</si>
  <si>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</si>
  <si>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</si>
  <si>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</si>
  <si>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</si>
  <si>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</si>
  <si>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</si>
  <si>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</si>
  <si>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</si>
  <si>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</si>
  <si>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</si>
  <si>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</si>
  <si>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</si>
  <si>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</si>
  <si>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</si>
  <si>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</si>
  <si>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</si>
  <si>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</si>
  <si>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</si>
  <si>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</si>
  <si>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</si>
  <si>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</si>
  <si>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</si>
  <si>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</si>
  <si>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</si>
  <si>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</si>
  <si>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</si>
  <si>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</si>
  <si>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</si>
  <si>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</si>
  <si>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</si>
  <si>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</si>
  <si>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</si>
  <si>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</si>
  <si>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</si>
  <si>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</si>
  <si>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</si>
  <si>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</si>
  <si>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</si>
  <si>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</si>
  <si>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</si>
  <si>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</si>
  <si>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</si>
  <si>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</si>
  <si>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</si>
  <si>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</si>
  <si>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</si>
  <si>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</si>
  <si>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</si>
  <si>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</si>
  <si>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</si>
  <si>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</si>
  <si>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</si>
  <si>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</si>
  <si>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</si>
  <si>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</si>
  <si>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</si>
  <si>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</si>
  <si>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</si>
  <si>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</si>
  <si>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</si>
  <si>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</si>
  <si>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</si>
  <si>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</si>
  <si>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</si>
  <si>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</si>
  <si>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</si>
  <si>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</si>
  <si>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</si>
  <si>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</si>
  <si>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</si>
  <si>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</si>
  <si>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</si>
  <si>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</si>
  <si>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</si>
  <si>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</si>
  <si>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</si>
  <si>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</si>
  <si>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</si>
  <si>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</si>
  <si>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</si>
  <si>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</si>
  <si>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</si>
  <si>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</si>
  <si>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</si>
  <si>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</si>
  <si>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</si>
  <si>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</si>
  <si>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</si>
  <si>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</si>
  <si>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</si>
  <si>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</si>
  <si>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</si>
  <si>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</si>
  <si>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</si>
  <si>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</si>
  <si>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</si>
  <si>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</si>
  <si>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</si>
  <si>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</si>
  <si>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</si>
  <si>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</si>
  <si>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</si>
  <si>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</si>
  <si>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</si>
  <si>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</si>
  <si>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</si>
  <si>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</si>
  <si>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</si>
  <si>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</si>
  <si>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</si>
  <si>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</si>
  <si>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</si>
  <si>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</si>
  <si>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</si>
  <si>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</si>
  <si>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</si>
  <si>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</si>
  <si>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</si>
  <si>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</si>
  <si>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</si>
  <si>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</si>
  <si>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</si>
  <si>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</si>
  <si>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</si>
  <si>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</si>
  <si>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</si>
  <si>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</si>
  <si>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</si>
  <si>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</si>
  <si>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</si>
  <si>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</si>
  <si>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</si>
  <si>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</si>
  <si>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</si>
  <si>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</si>
  <si>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</si>
  <si>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</si>
  <si>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</si>
  <si>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</si>
  <si>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</si>
  <si>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</si>
  <si>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</si>
  <si>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</si>
  <si>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</si>
  <si>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</si>
  <si>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</si>
  <si>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</si>
  <si>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</si>
  <si>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</si>
  <si>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</si>
  <si>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</si>
  <si>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</si>
  <si>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</si>
  <si>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</si>
  <si>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</si>
  <si>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</si>
  <si>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</si>
  <si>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</si>
  <si>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</si>
  <si>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</si>
  <si>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</si>
  <si>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</si>
  <si>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</si>
  <si>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</si>
  <si>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</si>
  <si>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</si>
  <si>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</si>
  <si>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</si>
  <si>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</si>
  <si>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</si>
  <si>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</si>
  <si>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</si>
  <si>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</si>
  <si>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</si>
  <si>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</si>
  <si>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</si>
  <si>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</si>
  <si>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</si>
  <si>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</si>
  <si>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</si>
  <si>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</si>
  <si>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</si>
  <si>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</si>
  <si>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</si>
  <si>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</si>
  <si>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</si>
  <si>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</si>
  <si>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</si>
  <si>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</si>
  <si>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</si>
  <si>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</si>
  <si>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</si>
  <si>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</si>
  <si>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</si>
  <si>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</si>
  <si>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</si>
  <si>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</si>
  <si>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</si>
  <si>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</si>
  <si>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</si>
  <si>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</si>
  <si>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</si>
  <si>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</si>
  <si>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</si>
  <si>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</si>
  <si>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</si>
  <si>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</si>
  <si>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</si>
  <si>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</si>
  <si>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</si>
  <si>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</si>
  <si>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</si>
  <si>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</si>
  <si>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</si>
  <si>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</si>
  <si>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</si>
  <si>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</si>
  <si>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</si>
  <si>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</si>
  <si>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</si>
  <si>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</si>
  <si>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</si>
  <si>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</si>
  <si>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</si>
  <si>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</si>
  <si>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</si>
  <si>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</si>
  <si>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</si>
  <si>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</si>
  <si>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</si>
  <si>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</si>
  <si>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</si>
  <si>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</si>
  <si>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</si>
  <si>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</si>
  <si>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</si>
  <si>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</si>
  <si>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</si>
  <si>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</si>
  <si>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</si>
  <si>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</si>
  <si>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</si>
  <si>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</si>
  <si>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</si>
  <si>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</si>
  <si>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</si>
  <si>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</si>
  <si>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</si>
  <si>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</si>
  <si>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</si>
  <si>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</si>
  <si>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</si>
  <si>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</si>
  <si>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</si>
  <si>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</si>
  <si>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</si>
  <si>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</si>
  <si>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</si>
  <si>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</si>
  <si>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</si>
  <si>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</si>
  <si>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</si>
  <si>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</si>
  <si>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</si>
  <si>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</si>
  <si>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</si>
  <si>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</si>
  <si>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</si>
  <si>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</si>
  <si>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</si>
  <si>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</si>
  <si>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</si>
  <si>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</si>
  <si>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</si>
  <si>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</si>
  <si>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</si>
  <si>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</si>
  <si>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</si>
  <si>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</si>
  <si>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</si>
  <si>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</si>
  <si>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</si>
  <si>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</si>
  <si>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</si>
  <si>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</si>
  <si>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</si>
  <si>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</si>
  <si>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</si>
  <si>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</si>
  <si>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</si>
  <si>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</si>
  <si>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</si>
  <si>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</si>
  <si>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</si>
  <si>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</si>
  <si>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</si>
  <si>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</si>
  <si>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</si>
  <si>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</si>
  <si>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</si>
  <si>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</si>
  <si>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</si>
  <si>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</si>
  <si>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</si>
  <si>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</si>
  <si>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</si>
  <si>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</si>
  <si>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</si>
  <si>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</si>
  <si>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</si>
  <si>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</si>
  <si>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</si>
  <si>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</si>
  <si>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</si>
  <si>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</si>
  <si>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</si>
  <si>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</si>
  <si>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</si>
  <si>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</si>
  <si>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</si>
  <si>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</si>
  <si>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</si>
  <si>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</si>
  <si>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</si>
  <si>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</si>
  <si>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</si>
  <si>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</si>
  <si>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</si>
  <si>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</si>
  <si>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</si>
  <si>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</si>
  <si>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</si>
  <si>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</si>
  <si>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</si>
  <si>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</si>
  <si>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</si>
  <si>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</si>
  <si>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</si>
  <si>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</si>
  <si>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</si>
  <si>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</si>
  <si>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</si>
  <si>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</si>
  <si>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</si>
  <si>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</si>
  <si>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</si>
  <si>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</si>
  <si>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</si>
  <si>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</si>
  <si>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</si>
  <si>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</si>
  <si>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</si>
  <si>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</si>
  <si>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</si>
  <si>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</si>
  <si>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</si>
  <si>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</si>
  <si>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</si>
  <si>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</si>
  <si>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</si>
  <si>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</si>
  <si>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</si>
  <si>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</si>
  <si>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</si>
  <si>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</si>
  <si>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</si>
  <si>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</si>
  <si>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</si>
  <si>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</si>
  <si>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</si>
  <si>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</si>
  <si>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</si>
  <si>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</si>
  <si>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</si>
  <si>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</si>
  <si>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</si>
  <si>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</si>
  <si>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</si>
  <si>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</si>
  <si>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</si>
  <si>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</si>
  <si>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</si>
  <si>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</si>
  <si>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</si>
  <si>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</si>
  <si>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</si>
  <si>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</si>
  <si>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</si>
  <si>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</si>
  <si>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</si>
  <si>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</si>
  <si>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</si>
  <si>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</si>
  <si>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</si>
  <si>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</si>
  <si>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</si>
  <si>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</si>
  <si>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</si>
  <si>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</si>
  <si>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</si>
  <si>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</si>
  <si>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</si>
  <si>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</si>
  <si>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</si>
  <si>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</si>
  <si>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</si>
  <si>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</si>
  <si>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</si>
  <si>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</si>
  <si>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</si>
  <si>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</si>
  <si>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</si>
  <si>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</si>
  <si>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</si>
  <si>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</si>
  <si>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</si>
  <si>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</si>
  <si>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</si>
  <si>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</si>
  <si>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</si>
  <si>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</si>
  <si>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</si>
  <si>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</si>
  <si>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</si>
  <si>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</si>
  <si>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</si>
  <si>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</si>
  <si>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</si>
  <si>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</si>
  <si>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</si>
  <si>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</si>
  <si>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</si>
  <si>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</si>
  <si>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</si>
  <si>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</si>
  <si>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</si>
  <si>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</si>
  <si>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</si>
  <si>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</si>
  <si>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</si>
  <si>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</si>
  <si>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</si>
  <si>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</si>
  <si>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</si>
  <si>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</si>
  <si>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</si>
  <si>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</si>
  <si>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</si>
  <si>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</si>
  <si>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</si>
  <si>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</si>
  <si>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</si>
  <si>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</si>
  <si>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</si>
  <si>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</si>
  <si>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</si>
  <si>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</si>
  <si>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</si>
  <si>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</si>
  <si>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</si>
  <si>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</si>
  <si>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</si>
  <si>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</si>
  <si>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</si>
  <si>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</si>
  <si>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</si>
  <si>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</si>
  <si>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</si>
  <si>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</si>
  <si>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</si>
  <si>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</si>
  <si>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</si>
  <si>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</si>
  <si>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</si>
  <si>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</si>
  <si>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</si>
  <si>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</si>
  <si>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</si>
  <si>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</si>
  <si>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</si>
  <si>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</si>
  <si>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</si>
  <si>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</si>
  <si>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</si>
  <si>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</si>
  <si>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</si>
  <si>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</si>
  <si>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</si>
  <si>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</si>
  <si>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</si>
  <si>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</si>
  <si>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</si>
  <si>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</si>
  <si>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</si>
  <si>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</si>
  <si>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</si>
  <si>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</si>
  <si>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</si>
  <si>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</si>
  <si>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</si>
  <si>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</si>
  <si>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</si>
  <si>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</si>
  <si>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</si>
  <si>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</si>
  <si>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</si>
  <si>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</si>
  <si>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</si>
  <si>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</si>
  <si>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</si>
  <si>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</si>
  <si>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</si>
  <si>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</si>
  <si>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</si>
  <si>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</si>
  <si>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</si>
  <si>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</si>
  <si>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</si>
  <si>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</si>
  <si>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</si>
  <si>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</si>
  <si>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</si>
  <si>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</si>
  <si>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</si>
  <si>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</si>
  <si>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</si>
  <si>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</si>
  <si>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</si>
  <si>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</si>
  <si>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</si>
  <si>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</si>
  <si>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</si>
  <si>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</si>
  <si>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</si>
  <si>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</si>
  <si>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</si>
  <si>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</si>
  <si>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</si>
  <si>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</si>
  <si>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</si>
  <si>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</si>
  <si>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</si>
  <si>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</si>
  <si>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</si>
  <si>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</si>
  <si>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</si>
  <si>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</si>
  <si>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</si>
  <si>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</si>
  <si>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</si>
  <si>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</si>
  <si>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</si>
  <si>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</si>
  <si>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</si>
  <si>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</si>
  <si>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</si>
  <si>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</si>
  <si>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</si>
  <si>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</si>
  <si>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</si>
  <si>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</si>
  <si>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</si>
  <si>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</si>
  <si>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</si>
  <si>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</si>
  <si>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</si>
  <si>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</si>
  <si>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</si>
  <si>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</si>
  <si>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</si>
  <si>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</si>
  <si>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</si>
  <si>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</si>
  <si>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</si>
  <si>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</si>
  <si>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</si>
  <si>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</si>
  <si>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</si>
  <si>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</si>
  <si>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</si>
  <si>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</si>
  <si>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</si>
  <si>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</si>
  <si>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</si>
  <si>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</si>
  <si>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</si>
  <si>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</si>
  <si>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</si>
  <si>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</si>
  <si>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</si>
  <si>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</si>
  <si>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</si>
  <si>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</si>
  <si>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</si>
  <si>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</si>
  <si>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</si>
  <si>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</si>
  <si>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</si>
  <si>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</si>
  <si>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</si>
  <si>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</si>
  <si>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</si>
  <si>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</si>
  <si>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</si>
  <si>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</si>
  <si>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</si>
  <si>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</si>
  <si>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</si>
  <si>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</si>
  <si>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</si>
  <si>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</si>
  <si>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</si>
  <si>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</si>
  <si>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</si>
  <si>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</si>
  <si>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</si>
  <si>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</si>
  <si>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</si>
  <si>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</si>
  <si>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</si>
  <si>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</si>
  <si>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</si>
  <si>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</si>
  <si>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</si>
  <si>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</si>
  <si>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</si>
  <si>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</si>
  <si>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</si>
  <si>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</si>
  <si>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</si>
  <si>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</si>
  <si>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</si>
  <si>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</si>
  <si>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</si>
  <si>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</si>
  <si>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</si>
  <si>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</si>
  <si>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</si>
  <si>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</si>
  <si>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</si>
  <si>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</si>
  <si>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</si>
  <si>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</si>
  <si>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</si>
  <si>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</si>
  <si>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</si>
  <si>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</si>
  <si>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</si>
  <si>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</si>
  <si>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</si>
  <si>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</si>
  <si>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</si>
  <si>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</si>
  <si>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</si>
  <si>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</si>
  <si>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</si>
  <si>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</si>
  <si>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</si>
  <si>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</si>
  <si>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</si>
  <si>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</si>
  <si>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</si>
  <si>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</si>
  <si>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</si>
  <si>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</si>
  <si>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</si>
  <si>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</si>
  <si>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</si>
  <si>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</si>
  <si>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</si>
  <si>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</si>
  <si>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</si>
  <si>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</si>
  <si>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</si>
  <si>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</si>
  <si>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</si>
  <si>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</si>
  <si>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</si>
  <si>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</si>
  <si>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</si>
  <si>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</si>
  <si>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</si>
  <si>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</si>
  <si>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</si>
  <si>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</si>
  <si>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</si>
  <si>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</si>
  <si>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</si>
  <si>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</si>
  <si>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</si>
  <si>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</si>
  <si>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</si>
  <si>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</si>
  <si>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</si>
  <si>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</si>
  <si>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</si>
  <si>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</si>
  <si>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</si>
  <si>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</si>
  <si>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</si>
  <si>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</si>
  <si>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</si>
  <si>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</si>
  <si>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</si>
  <si>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</si>
  <si>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</si>
  <si>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</si>
  <si>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</si>
  <si>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</si>
  <si>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</si>
  <si>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</si>
  <si>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</si>
  <si>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</si>
  <si>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</si>
  <si>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</si>
  <si>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</si>
  <si>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</si>
  <si>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</si>
  <si>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</si>
  <si>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</si>
  <si>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</si>
  <si>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</si>
  <si>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</si>
  <si>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</si>
  <si>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</si>
  <si>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</si>
  <si>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</si>
  <si>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</si>
  <si>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</si>
  <si>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</si>
  <si>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</si>
  <si>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</si>
  <si>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</si>
  <si>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</si>
  <si>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</si>
  <si>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</si>
  <si>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</si>
  <si>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</si>
  <si>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</si>
  <si>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</si>
  <si>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</si>
  <si>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</si>
  <si>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</si>
  <si>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</si>
  <si>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</si>
  <si>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</si>
  <si>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</si>
  <si>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</si>
  <si>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</si>
  <si>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</si>
  <si>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</si>
  <si>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</si>
  <si>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</si>
  <si>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</si>
  <si>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</si>
  <si>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</si>
  <si>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</si>
  <si>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</si>
  <si>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</si>
  <si>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</si>
  <si>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</si>
  <si>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</si>
  <si>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</si>
  <si>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</si>
  <si>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</si>
  <si>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</si>
  <si>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</si>
  <si>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</si>
  <si>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</si>
  <si>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</si>
  <si>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</si>
  <si>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</si>
  <si>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</si>
  <si>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</si>
  <si>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</si>
  <si>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</si>
  <si>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</si>
  <si>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</si>
  <si>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</si>
  <si>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</si>
  <si>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</si>
  <si>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</si>
  <si>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</si>
  <si>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</si>
  <si>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</si>
  <si>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</si>
  <si>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</si>
  <si>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</si>
  <si>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</si>
  <si>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</si>
  <si>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</si>
  <si>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</si>
  <si>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</si>
  <si>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</si>
  <si>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</si>
  <si>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</si>
  <si>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</si>
  <si>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</si>
  <si>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</si>
  <si>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</si>
  <si>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</si>
  <si>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</si>
  <si>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</si>
  <si>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</si>
  <si>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</si>
  <si>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</si>
  <si>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</si>
  <si>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</si>
  <si>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</si>
  <si>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</si>
  <si>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</si>
  <si>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</si>
  <si>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</si>
  <si>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</si>
  <si>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</si>
  <si>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</si>
  <si>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</si>
  <si>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</si>
  <si>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</si>
  <si>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</si>
  <si>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</si>
  <si>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</si>
  <si>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</si>
  <si>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</si>
  <si>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</si>
  <si>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</si>
  <si>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</si>
  <si>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</si>
  <si>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</si>
  <si>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</si>
  <si>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</si>
  <si>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</si>
  <si>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</si>
  <si>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</si>
  <si>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</si>
  <si>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</si>
  <si>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</si>
  <si>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</si>
  <si>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</si>
  <si>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</si>
  <si>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</si>
  <si>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</si>
  <si>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</si>
  <si>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</si>
  <si>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</si>
  <si>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</si>
  <si>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</si>
  <si>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</si>
  <si>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</si>
  <si>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</si>
  <si>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</si>
  <si>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</si>
  <si>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</si>
  <si>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</si>
  <si>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</si>
  <si>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</si>
  <si>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</si>
  <si>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</si>
  <si>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</si>
  <si>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</si>
  <si>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</si>
  <si>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</si>
  <si>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</si>
  <si>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</si>
  <si>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</si>
  <si>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</si>
  <si>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</si>
  <si>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</si>
  <si>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</si>
  <si>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</si>
  <si>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</si>
  <si>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</si>
  <si>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</si>
  <si>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</si>
  <si>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</si>
  <si>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</si>
  <si>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</si>
  <si>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</si>
  <si>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</si>
  <si>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</si>
  <si>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</si>
  <si>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</si>
  <si>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</si>
  <si>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</si>
  <si>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</si>
  <si>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</si>
  <si>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</si>
  <si>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</si>
  <si>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</si>
  <si>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</si>
  <si>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</si>
  <si>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</si>
  <si>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</si>
  <si>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</si>
  <si>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</si>
  <si>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</si>
  <si>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</si>
  <si>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</si>
  <si>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</si>
  <si>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</si>
  <si>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</si>
  <si>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</si>
  <si>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</si>
  <si>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</si>
  <si>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</si>
  <si>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</si>
  <si>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</si>
  <si>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</si>
  <si>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</si>
  <si>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</si>
  <si>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</si>
  <si>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</si>
  <si>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</si>
  <si>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</si>
  <si>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</si>
  <si>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</si>
  <si>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</si>
  <si>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</si>
  <si>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</si>
  <si>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</si>
  <si>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</si>
  <si>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</si>
  <si>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</si>
  <si>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</si>
  <si>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</si>
  <si>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</si>
  <si>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</si>
  <si>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</si>
  <si>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</si>
  <si>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</si>
  <si>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</si>
  <si>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</si>
  <si>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</si>
  <si>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</si>
  <si>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</si>
  <si>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</si>
  <si>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</si>
  <si>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</si>
  <si>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</si>
  <si>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</si>
  <si>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</si>
  <si>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</si>
  <si>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</si>
  <si>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</si>
  <si>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</si>
  <si>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</si>
  <si>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</si>
  <si>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</si>
  <si>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</si>
  <si>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</si>
  <si>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</si>
  <si>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</si>
  <si>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</si>
  <si>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</si>
  <si>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</si>
  <si>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</si>
  <si>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</si>
  <si>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</si>
  <si>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</si>
  <si>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</si>
  <si>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</si>
  <si>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</si>
  <si>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</si>
  <si>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</si>
  <si>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</si>
  <si>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</si>
  <si>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</si>
  <si>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</si>
  <si>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</si>
  <si>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</si>
  <si>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</si>
  <si>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</si>
  <si>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</si>
  <si>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</si>
  <si>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</si>
  <si>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</si>
  <si>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</si>
  <si>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</si>
  <si>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</si>
  <si>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</si>
  <si>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</si>
  <si>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</si>
  <si>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</si>
  <si>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</si>
  <si>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</si>
  <si>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</si>
  <si>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</si>
  <si>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</si>
  <si>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</si>
  <si>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</si>
  <si>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</si>
  <si>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</si>
  <si>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</si>
  <si>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</si>
  <si>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</si>
  <si>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</si>
  <si>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</si>
  <si>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</si>
  <si>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</si>
  <si>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</si>
  <si>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</si>
  <si>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</si>
  <si>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</si>
  <si>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</si>
  <si>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</si>
  <si>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</si>
  <si>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</si>
  <si>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</si>
  <si>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</si>
  <si>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</si>
  <si>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</si>
  <si>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</si>
  <si>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</si>
  <si>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</si>
  <si>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</si>
  <si>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</si>
  <si>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</si>
  <si>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</si>
  <si>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</si>
  <si>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</si>
  <si>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</si>
  <si>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</si>
  <si>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</si>
  <si>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</si>
  <si>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</si>
  <si>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</si>
  <si>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</si>
  <si>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</si>
  <si>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</si>
  <si>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</si>
  <si>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</si>
  <si>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</si>
  <si>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</si>
  <si>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</si>
  <si>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</si>
  <si>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</si>
  <si>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</si>
  <si>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</si>
  <si>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</si>
  <si>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</si>
  <si>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</si>
  <si>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</si>
  <si>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</si>
  <si>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</si>
  <si>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</si>
  <si>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</si>
  <si>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</si>
  <si>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</si>
  <si>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</si>
  <si>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</si>
  <si>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</si>
  <si>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</si>
  <si>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</si>
  <si>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</si>
  <si>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</si>
  <si>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</si>
  <si>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</si>
  <si>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</si>
  <si>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</si>
  <si>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</si>
  <si>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</si>
  <si>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</si>
  <si>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</si>
  <si>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</si>
  <si>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</si>
  <si>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</si>
  <si>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</si>
  <si>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</si>
  <si>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</si>
  <si>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</si>
  <si>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</si>
  <si>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</si>
  <si>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</si>
  <si>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</si>
  <si>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</si>
  <si>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</si>
  <si>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</si>
  <si>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</si>
  <si>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</si>
  <si>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</si>
  <si>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</si>
  <si>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</si>
  <si>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</si>
  <si>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</si>
  <si>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</si>
  <si>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</si>
  <si>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</si>
  <si>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</si>
  <si>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</si>
  <si>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</si>
  <si>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</si>
  <si>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</si>
  <si>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</si>
  <si>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</si>
  <si>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</si>
  <si>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</si>
  <si>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</si>
  <si>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</si>
  <si>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</si>
  <si>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</si>
  <si>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</si>
  <si>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</si>
  <si>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</si>
  <si>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</si>
  <si>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</si>
  <si>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</si>
  <si>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</si>
  <si>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</si>
  <si>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</si>
  <si>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</si>
  <si>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</si>
  <si>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</si>
  <si>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</si>
  <si>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</si>
  <si>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</si>
  <si>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</si>
  <si>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</si>
  <si>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</si>
  <si>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</si>
  <si>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</si>
  <si>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</si>
  <si>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</si>
  <si>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</si>
  <si>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</si>
  <si>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</si>
  <si>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</si>
  <si>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</si>
  <si>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</si>
  <si>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</si>
  <si>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</si>
  <si>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</si>
  <si>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</si>
  <si>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</si>
  <si>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</si>
  <si>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</si>
  <si>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</si>
  <si>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</si>
  <si>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</si>
  <si>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</si>
  <si>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</si>
  <si>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</si>
  <si>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</si>
  <si>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</si>
  <si>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</si>
  <si>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</si>
  <si>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</si>
  <si>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</si>
  <si>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</si>
  <si>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</si>
  <si>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</si>
  <si>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</si>
  <si>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</si>
  <si>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</si>
  <si>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</si>
  <si>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</si>
  <si>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</si>
  <si>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</si>
  <si>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</si>
  <si>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</si>
  <si>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</si>
  <si>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</si>
  <si>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</si>
  <si>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</si>
  <si>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</si>
  <si>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</si>
  <si>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</si>
  <si>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</si>
  <si>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</si>
  <si>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</si>
  <si>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</si>
  <si>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</si>
  <si>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</si>
  <si>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</si>
  <si>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</si>
  <si>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</si>
  <si>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</si>
  <si>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</si>
  <si>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</si>
  <si>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</si>
  <si>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</si>
  <si>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</si>
  <si>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</si>
  <si>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</si>
  <si>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</si>
  <si>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</si>
  <si>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</si>
  <si>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</si>
  <si>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</si>
  <si>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</si>
  <si>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</si>
  <si>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</si>
  <si>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</si>
  <si>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</si>
  <si>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</si>
  <si>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</si>
  <si>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</si>
  <si>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</si>
  <si>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</si>
  <si>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</si>
  <si>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</si>
  <si>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</si>
  <si>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</si>
  <si>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</si>
  <si>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</si>
  <si>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</si>
  <si>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</si>
  <si>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</si>
  <si>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</si>
  <si>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</si>
  <si>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</si>
  <si>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</si>
  <si>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</si>
  <si>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</si>
  <si>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</si>
  <si>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</si>
  <si>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</si>
  <si>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</si>
  <si>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</si>
  <si>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</si>
  <si>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</si>
  <si>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</si>
  <si>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</si>
  <si>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</si>
  <si>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</si>
  <si>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</si>
  <si>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</si>
  <si>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</si>
  <si>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</si>
  <si>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</si>
  <si>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</si>
  <si>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</si>
  <si>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</si>
  <si>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</si>
  <si>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</si>
  <si>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</si>
  <si>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</si>
  <si>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</si>
  <si>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</si>
  <si>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</si>
  <si>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</si>
  <si>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</si>
  <si>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</si>
  <si>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</si>
  <si>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</si>
  <si>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</si>
  <si>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</si>
  <si>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</si>
  <si>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</si>
  <si>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</si>
  <si>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</si>
  <si>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</si>
  <si>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</si>
  <si>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</si>
  <si>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</si>
  <si>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</si>
  <si>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</si>
  <si>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</si>
  <si>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</si>
  <si>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</si>
  <si>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</si>
  <si>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</si>
  <si>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</si>
  <si>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</si>
  <si>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</si>
  <si>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</si>
  <si>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</si>
  <si>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</si>
  <si>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</si>
  <si>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</si>
  <si>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</si>
  <si>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</si>
  <si>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</si>
  <si>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</si>
  <si>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</si>
  <si>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</si>
  <si>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</si>
  <si>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</si>
  <si>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</si>
  <si>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</si>
  <si>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</si>
  <si>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</si>
  <si>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</si>
  <si>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</si>
  <si>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</si>
  <si>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</si>
  <si>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</si>
  <si>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</si>
  <si>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</si>
  <si>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</si>
  <si>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</si>
  <si>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</si>
  <si>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</si>
  <si>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</si>
  <si>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</si>
  <si>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</si>
  <si>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</si>
  <si>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</si>
  <si>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</si>
  <si>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</si>
  <si>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</si>
  <si>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</si>
  <si>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</si>
  <si>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</si>
  <si>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</si>
  <si>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</si>
  <si>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</si>
  <si>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</si>
  <si>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</si>
  <si>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</si>
  <si>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</si>
  <si>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</si>
  <si>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</si>
  <si>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</si>
  <si>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</si>
  <si>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</si>
  <si>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</si>
  <si>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</si>
  <si>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</si>
  <si>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</si>
  <si>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</si>
  <si>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</si>
  <si>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</si>
  <si>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</si>
  <si>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</si>
  <si>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</si>
  <si>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</si>
  <si>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</si>
  <si>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</si>
  <si>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</si>
  <si>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</si>
  <si>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</si>
  <si>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</si>
  <si>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</si>
  <si>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</si>
  <si>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</si>
  <si>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</si>
  <si>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</si>
  <si>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</si>
  <si>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</si>
  <si>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</si>
  <si>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</si>
  <si>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</si>
  <si>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</si>
  <si>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</si>
  <si>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</si>
  <si>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</si>
  <si>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</si>
  <si>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</si>
  <si>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</si>
  <si>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</si>
  <si>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</si>
  <si>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</si>
  <si>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</si>
  <si>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</si>
  <si>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</si>
  <si>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</si>
  <si>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</si>
  <si>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</si>
  <si>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</si>
  <si>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</si>
  <si>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</si>
  <si>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</si>
  <si>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</si>
  <si>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</si>
  <si>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</si>
  <si>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</si>
  <si>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</si>
  <si>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</si>
  <si>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</si>
  <si>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</si>
  <si>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</si>
  <si>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</si>
  <si>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</si>
  <si>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</si>
  <si>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</si>
  <si>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</si>
  <si>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</si>
  <si>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</si>
  <si>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</si>
  <si>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</si>
  <si>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</si>
  <si>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</si>
  <si>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</si>
  <si>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</si>
  <si>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</si>
  <si>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</si>
  <si>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</si>
  <si>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</si>
  <si>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</si>
  <si>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</si>
  <si>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</si>
  <si>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</si>
  <si>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</si>
  <si>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</si>
  <si>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</si>
  <si>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</si>
  <si>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</si>
  <si>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</si>
  <si>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</si>
  <si>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</si>
  <si>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</si>
  <si>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</si>
  <si>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</si>
  <si>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</si>
  <si>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</si>
  <si>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</si>
  <si>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</si>
  <si>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</si>
  <si>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</si>
  <si>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</si>
  <si>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</si>
  <si>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</si>
  <si>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</si>
  <si>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</si>
  <si>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</si>
  <si>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</si>
  <si>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</si>
  <si>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</si>
  <si>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</si>
  <si>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</si>
  <si>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</si>
  <si>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</si>
  <si>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</si>
  <si>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</si>
  <si>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</si>
  <si>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</si>
  <si>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</si>
  <si>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</si>
  <si>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</si>
  <si>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</si>
  <si>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</si>
  <si>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</si>
  <si>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</si>
  <si>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</si>
  <si>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</si>
  <si>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</si>
  <si>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</si>
  <si>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</si>
  <si>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</si>
  <si>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</si>
  <si>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</si>
  <si>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</si>
  <si>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</si>
  <si>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</si>
  <si>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</si>
  <si>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</si>
  <si>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</si>
  <si>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</si>
  <si>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</si>
  <si>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</si>
  <si>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</si>
  <si>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</si>
  <si>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</si>
  <si>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</si>
  <si>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</si>
  <si>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</si>
  <si>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</si>
  <si>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</si>
  <si>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</si>
  <si>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</si>
  <si>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</si>
  <si>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</si>
  <si>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</si>
  <si>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</si>
  <si>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</si>
  <si>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</si>
  <si>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</si>
  <si>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</si>
  <si>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</si>
  <si>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</si>
  <si>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</si>
  <si>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</si>
  <si>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</si>
  <si>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</si>
  <si>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</si>
  <si>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</si>
  <si>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</si>
  <si>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</si>
  <si>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</si>
  <si>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</si>
  <si>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</si>
  <si>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</si>
  <si>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</si>
  <si>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</si>
  <si>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</si>
  <si>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</si>
  <si>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</si>
  <si>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</si>
  <si>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</si>
  <si>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</si>
  <si>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</si>
  <si>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</si>
  <si>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</si>
  <si>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</si>
  <si>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</si>
  <si>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</si>
  <si>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</si>
  <si>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</si>
  <si>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</si>
  <si>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</si>
  <si>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</si>
  <si>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</si>
  <si>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</si>
  <si>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</si>
  <si>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</si>
  <si>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</si>
  <si>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</si>
  <si>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</si>
  <si>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</si>
  <si>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</si>
  <si>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</si>
  <si>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</si>
  <si>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</si>
  <si>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</si>
  <si>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</si>
  <si>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</si>
  <si>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</si>
  <si>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</si>
  <si>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</si>
  <si>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</si>
  <si>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</si>
  <si>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</si>
  <si>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</si>
  <si>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</si>
  <si>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</si>
  <si>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</si>
  <si>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</si>
  <si>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</si>
  <si>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</si>
  <si>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</si>
  <si>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</si>
  <si>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</si>
  <si>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</si>
  <si>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</si>
  <si>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</si>
  <si>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</si>
  <si>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</si>
  <si>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</si>
  <si>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</si>
  <si>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</si>
  <si>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</si>
  <si>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</si>
  <si>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</si>
  <si>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</si>
  <si>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</si>
  <si>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</si>
  <si>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</si>
  <si>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</si>
  <si>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</si>
  <si>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</si>
  <si>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</si>
  <si>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</si>
  <si>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</si>
  <si>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</si>
  <si>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</si>
  <si>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</si>
  <si>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</si>
  <si>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</si>
  <si>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</si>
  <si>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</si>
  <si>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</si>
  <si>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</si>
  <si>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</si>
  <si>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</si>
  <si>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</si>
  <si>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</si>
  <si>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</si>
  <si>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</si>
  <si>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</si>
  <si>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</si>
  <si>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</si>
  <si>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</si>
  <si>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</si>
  <si>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</si>
  <si>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</si>
  <si>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</si>
  <si>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</si>
  <si>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</si>
  <si>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</si>
  <si>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</si>
  <si>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</si>
  <si>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</si>
  <si>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</si>
  <si>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</si>
  <si>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</si>
  <si>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</si>
  <si>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</si>
  <si>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</si>
  <si>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</si>
  <si>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</si>
  <si>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</si>
  <si>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</si>
  <si>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</si>
  <si>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</si>
  <si>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</si>
  <si>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</si>
  <si>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</si>
  <si>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</si>
  <si>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</si>
  <si>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</si>
  <si>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</si>
  <si>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</si>
  <si>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</si>
  <si>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</si>
  <si>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</si>
  <si>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</si>
  <si>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</si>
  <si>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</si>
  <si>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</si>
  <si>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</si>
  <si>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</si>
  <si>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</si>
  <si>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</si>
  <si>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</si>
  <si>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</si>
  <si>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</si>
  <si>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</si>
  <si>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</si>
  <si>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</si>
  <si>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</si>
  <si>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</si>
  <si>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</si>
  <si>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</si>
  <si>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</si>
  <si>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</si>
  <si>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</si>
  <si>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</si>
  <si>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</si>
  <si>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</si>
  <si>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</si>
  <si>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</si>
  <si>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</si>
  <si>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</si>
  <si>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</si>
  <si>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</si>
  <si>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</si>
  <si>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</si>
  <si>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</si>
  <si>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</si>
  <si>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</si>
  <si>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</si>
  <si>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</si>
  <si>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</si>
  <si>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</si>
  <si>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</si>
  <si>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</si>
  <si>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</si>
  <si>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</si>
  <si>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</si>
  <si>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</si>
  <si>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</si>
  <si>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</si>
  <si>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</si>
  <si>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</si>
  <si>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</si>
  <si>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</si>
  <si>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</si>
  <si>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</si>
  <si>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</si>
  <si>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</si>
  <si>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</si>
  <si>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</si>
  <si>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</si>
  <si>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</si>
  <si>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</si>
  <si>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</si>
  <si>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</si>
  <si>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</si>
  <si>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</si>
  <si>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</si>
  <si>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</si>
  <si>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</si>
  <si>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</si>
  <si>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</si>
  <si>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</si>
  <si>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</si>
  <si>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</si>
  <si>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</si>
  <si>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</si>
  <si>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</si>
  <si>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</si>
  <si>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</si>
  <si>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</si>
  <si>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</si>
  <si>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</si>
  <si>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</si>
  <si>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</si>
  <si>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</si>
  <si>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</si>
  <si>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</si>
  <si>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</si>
  <si>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</si>
  <si>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</si>
  <si>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</si>
  <si>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</si>
  <si>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</si>
  <si>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</si>
  <si>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</si>
  <si>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</si>
  <si>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</si>
  <si>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</si>
  <si>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</si>
  <si>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</si>
  <si>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</si>
  <si>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</si>
  <si>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</si>
  <si>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</si>
  <si>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</si>
  <si>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</si>
  <si>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</si>
  <si>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</si>
  <si>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</si>
  <si>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</si>
  <si>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</si>
  <si>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</si>
  <si>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</si>
  <si>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</si>
  <si>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</si>
  <si>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</si>
  <si>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</si>
  <si>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</si>
  <si>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</si>
  <si>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</si>
  <si>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</si>
  <si>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</si>
  <si>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</si>
  <si>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</si>
  <si>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</si>
  <si>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</si>
  <si>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</si>
  <si>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</si>
  <si>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</si>
  <si>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</si>
  <si>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</si>
  <si>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</si>
  <si>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</si>
  <si>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</si>
  <si>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</si>
  <si>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</si>
  <si>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</si>
  <si>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</si>
  <si>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</si>
  <si>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</si>
  <si>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</si>
  <si>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</si>
  <si>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</si>
  <si>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</si>
  <si>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</si>
  <si>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</si>
  <si>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</si>
  <si>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</si>
  <si>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</si>
  <si>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</si>
  <si>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</si>
  <si>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</si>
  <si>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</si>
  <si>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</si>
  <si>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</si>
  <si>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</si>
  <si>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</si>
  <si>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</si>
  <si>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</si>
  <si>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</si>
  <si>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</si>
  <si>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</si>
  <si>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</si>
  <si>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</si>
  <si>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</si>
  <si>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</si>
  <si>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</si>
  <si>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</si>
  <si>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</si>
  <si>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</si>
  <si>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</si>
  <si>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</si>
  <si>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</si>
  <si>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</si>
  <si>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</si>
  <si>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</si>
  <si>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</si>
  <si>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</si>
  <si>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</si>
  <si>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</si>
  <si>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</si>
  <si>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</si>
  <si>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</si>
  <si>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</si>
  <si>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</si>
  <si>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</si>
  <si>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</si>
  <si>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</si>
  <si>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</si>
  <si>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</si>
  <si>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</si>
  <si>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</si>
  <si>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</si>
  <si>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</si>
  <si>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</si>
  <si>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</si>
  <si>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</si>
  <si>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</si>
  <si>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</si>
  <si>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</si>
  <si>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</si>
  <si>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</si>
  <si>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</si>
  <si>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</si>
  <si>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</si>
  <si>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</si>
  <si>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</si>
  <si>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</si>
  <si>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</si>
  <si>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</si>
  <si>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</si>
  <si>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</si>
  <si>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</si>
  <si>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</si>
  <si>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</si>
  <si>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</si>
  <si>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</si>
  <si>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</si>
  <si>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</si>
  <si>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</si>
  <si>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</si>
  <si>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</si>
  <si>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</si>
  <si>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</si>
  <si>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</si>
  <si>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</si>
  <si>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</si>
  <si>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</si>
  <si>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</si>
  <si>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</si>
  <si>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</si>
  <si>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</si>
  <si>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</si>
  <si>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</si>
  <si>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</si>
  <si>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</si>
  <si>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</si>
  <si>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</si>
  <si>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</si>
  <si>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</si>
  <si>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</si>
  <si>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</si>
  <si>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</si>
  <si>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</si>
  <si>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</si>
  <si>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</si>
  <si>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</si>
  <si>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</si>
  <si>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</si>
  <si>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</si>
  <si>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</si>
  <si>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</si>
  <si>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</si>
  <si>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</si>
  <si>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</si>
  <si>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</si>
  <si>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</si>
  <si>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</si>
  <si>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</si>
  <si>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</si>
  <si>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</si>
  <si>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</si>
  <si>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</si>
  <si>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</si>
  <si>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</si>
  <si>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</si>
  <si>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</si>
  <si>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</si>
  <si>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</si>
  <si>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</si>
  <si>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</si>
  <si>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</si>
  <si>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</si>
  <si>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</si>
  <si>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</si>
  <si>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</si>
  <si>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</si>
  <si>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</si>
  <si>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</si>
  <si>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</si>
  <si>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</si>
  <si>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</si>
  <si>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</si>
  <si>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</si>
  <si>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</si>
  <si>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</si>
  <si>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</si>
  <si>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</si>
  <si>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</si>
  <si>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</si>
  <si>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</si>
  <si>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</si>
  <si>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</si>
  <si>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</si>
  <si>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</si>
  <si>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</si>
  <si>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</si>
  <si>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</si>
  <si>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</si>
  <si>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</si>
  <si>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</si>
  <si>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</si>
  <si>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</si>
  <si>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</si>
  <si>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</si>
  <si>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</si>
  <si>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</si>
  <si>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</si>
  <si>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</si>
  <si>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</si>
  <si>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</si>
  <si>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</si>
  <si>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</si>
  <si>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</si>
  <si>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</si>
  <si>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</si>
  <si>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</si>
  <si>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</si>
  <si>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</si>
  <si>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</si>
  <si>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</si>
  <si>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</si>
  <si>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</si>
  <si>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</si>
  <si>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</si>
  <si>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</si>
  <si>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</si>
  <si>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</si>
  <si>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</si>
  <si>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</si>
  <si>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</si>
  <si>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</si>
  <si>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</si>
  <si>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</si>
  <si>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</si>
  <si>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</si>
  <si>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</si>
  <si>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</si>
  <si>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</si>
  <si>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</si>
  <si>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</si>
  <si>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</si>
  <si>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</si>
  <si>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</si>
  <si>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</si>
  <si>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</si>
  <si>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</si>
  <si>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</si>
  <si>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</si>
  <si>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</si>
  <si>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</si>
  <si>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</si>
  <si>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</si>
  <si>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</si>
  <si>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</si>
  <si>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</si>
  <si>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</si>
  <si>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</si>
  <si>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</si>
  <si>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</si>
  <si>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</si>
  <si>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</si>
  <si>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</si>
  <si>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</si>
  <si>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</si>
  <si>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</si>
  <si>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</si>
  <si>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</si>
  <si>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</si>
  <si>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</si>
  <si>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</si>
  <si>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</si>
  <si>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</si>
  <si>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</si>
  <si>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</si>
  <si>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</si>
  <si>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</si>
  <si>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</si>
  <si>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</si>
  <si>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</si>
  <si>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</si>
  <si>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</si>
  <si>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</si>
  <si>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</si>
  <si>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</si>
  <si>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</si>
  <si>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</si>
  <si>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</si>
  <si>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</si>
  <si>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</si>
  <si>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</si>
  <si>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</si>
  <si>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</si>
  <si>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</si>
  <si>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</si>
  <si>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</si>
  <si>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</si>
  <si>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</si>
  <si>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</si>
  <si>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</si>
  <si>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</si>
  <si>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</si>
  <si>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</si>
  <si>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</si>
  <si>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</si>
  <si>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</si>
  <si>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</si>
  <si>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</si>
  <si>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</si>
  <si>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</si>
  <si>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</si>
  <si>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</si>
  <si>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</si>
  <si>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</si>
  <si>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</si>
  <si>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</si>
  <si>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</si>
  <si>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</si>
  <si>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</si>
  <si>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</si>
  <si>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</si>
  <si>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</si>
  <si>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</si>
  <si>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</si>
  <si>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</si>
  <si>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</si>
  <si>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</si>
  <si>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</si>
  <si>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</si>
  <si>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</si>
  <si>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</si>
  <si>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</si>
  <si>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</si>
  <si>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</si>
  <si>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</si>
  <si>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</si>
  <si>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</si>
  <si>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</si>
  <si>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</si>
  <si>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</si>
  <si>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</si>
  <si>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</si>
  <si>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</si>
  <si>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</si>
  <si>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</si>
  <si>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</si>
  <si>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</si>
  <si>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</si>
  <si>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</si>
  <si>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</si>
  <si>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</si>
  <si>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</si>
  <si>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</si>
  <si>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</si>
  <si>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</si>
  <si>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</si>
  <si>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</si>
  <si>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</si>
  <si>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</si>
  <si>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</si>
  <si>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</si>
  <si>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</si>
  <si>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</si>
  <si>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</si>
  <si>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</si>
  <si>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</si>
  <si>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</si>
  <si>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</si>
  <si>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</si>
  <si>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</si>
  <si>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</si>
  <si>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</si>
  <si>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</si>
  <si>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</si>
  <si>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</si>
  <si>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</si>
  <si>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</si>
  <si>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</si>
  <si>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</si>
  <si>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</si>
  <si>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</si>
  <si>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</si>
  <si>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</si>
  <si>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</si>
  <si>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</si>
  <si>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</si>
  <si>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</si>
  <si>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</si>
  <si>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</si>
  <si>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</si>
  <si>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</si>
  <si>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</si>
  <si>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</si>
  <si>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</si>
  <si>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</si>
  <si>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</si>
  <si>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</si>
  <si>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</si>
  <si>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</si>
  <si>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</si>
  <si>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</si>
  <si>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</si>
  <si>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</si>
  <si>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</si>
  <si>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</si>
  <si>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</si>
  <si>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</si>
  <si>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</si>
  <si>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</si>
  <si>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</si>
  <si>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</si>
  <si>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</si>
  <si>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</si>
  <si>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</si>
  <si>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</si>
  <si>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</si>
  <si>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</si>
  <si>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</si>
  <si>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</si>
  <si>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</si>
  <si>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</si>
  <si>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</si>
  <si>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</si>
  <si>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</si>
  <si>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</si>
  <si>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</si>
  <si>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</si>
  <si>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</si>
  <si>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</si>
  <si>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</si>
  <si>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</si>
  <si>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</si>
  <si>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</si>
  <si>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</si>
  <si>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</si>
  <si>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</si>
  <si>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</si>
  <si>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</si>
  <si>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</si>
  <si>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</si>
  <si>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</si>
  <si>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</si>
  <si>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</si>
  <si>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</si>
  <si>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</si>
  <si>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</si>
  <si>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</si>
  <si>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</si>
  <si>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</si>
  <si>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</si>
  <si>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</si>
  <si>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</si>
  <si>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</si>
  <si>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</si>
  <si>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</si>
  <si>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</si>
  <si>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</si>
  <si>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</si>
  <si>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</si>
  <si>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</si>
  <si>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</si>
  <si>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</si>
  <si>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</si>
  <si>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</si>
  <si>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</si>
  <si>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</si>
  <si>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</si>
  <si>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</si>
  <si>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</si>
  <si>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</si>
  <si>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</si>
  <si>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</si>
  <si>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</si>
  <si>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</si>
  <si>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</si>
  <si>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</si>
  <si>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</si>
  <si>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</si>
  <si>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</si>
  <si>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</si>
  <si>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</si>
  <si>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</si>
  <si>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</si>
  <si>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</si>
  <si>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</si>
  <si>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</si>
  <si>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</si>
  <si>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</si>
  <si>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</si>
  <si>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</si>
  <si>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</si>
  <si>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</si>
  <si>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</si>
  <si>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</si>
  <si>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</si>
  <si>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</si>
  <si>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</si>
  <si>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</si>
  <si>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</si>
  <si>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</si>
  <si>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</si>
  <si>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</si>
  <si>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</si>
  <si>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</si>
  <si>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</si>
  <si>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</si>
  <si>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</si>
  <si>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</si>
  <si>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</si>
  <si>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</si>
  <si>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</si>
  <si>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</si>
  <si>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</si>
  <si>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</si>
  <si>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</si>
  <si>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</si>
  <si>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</si>
  <si>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</si>
  <si>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</si>
  <si>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</si>
  <si>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</si>
  <si>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</si>
  <si>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</si>
  <si>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</si>
  <si>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</si>
  <si>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</si>
  <si>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</si>
  <si>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</si>
  <si>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</si>
  <si>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</si>
  <si>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</si>
  <si>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</si>
  <si>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</si>
  <si>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</si>
  <si>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</si>
  <si>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</si>
  <si>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</si>
  <si>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</si>
  <si>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</si>
  <si>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</si>
  <si>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</si>
  <si>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</si>
  <si>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</si>
  <si>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</si>
  <si>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</si>
  <si>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</si>
  <si>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</si>
  <si>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</si>
  <si>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</si>
  <si>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</si>
  <si>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</si>
  <si>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</si>
  <si>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</si>
  <si>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</si>
  <si>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</si>
  <si>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</si>
  <si>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</si>
  <si>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</si>
  <si>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</si>
  <si>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</si>
  <si>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</si>
  <si>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</si>
  <si>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</si>
  <si>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</si>
  <si>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</si>
  <si>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</si>
  <si>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</si>
  <si>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</si>
  <si>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</si>
  <si>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</si>
  <si>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</si>
  <si>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</si>
  <si>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</si>
  <si>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</si>
  <si>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</si>
  <si>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</si>
  <si>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</si>
  <si>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</si>
  <si>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</si>
  <si>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</si>
  <si>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</si>
  <si>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</si>
  <si>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</si>
  <si>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</si>
  <si>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</si>
  <si>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</si>
  <si>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</si>
  <si>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</si>
  <si>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</si>
  <si>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</si>
  <si>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</si>
  <si>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</si>
  <si>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</si>
  <si>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</si>
  <si>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</si>
  <si>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</si>
  <si>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</si>
  <si>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</si>
  <si>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</si>
  <si>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</si>
  <si>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</si>
  <si>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</si>
  <si>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</si>
  <si>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</si>
  <si>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</si>
  <si>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</si>
  <si>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</si>
  <si>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</si>
  <si>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</si>
  <si>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</si>
  <si>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</si>
  <si>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</si>
  <si>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</si>
  <si>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</si>
  <si>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</si>
  <si>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</si>
  <si>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</si>
  <si>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</si>
  <si>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</si>
  <si>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</si>
  <si>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</si>
  <si>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</si>
  <si>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</si>
  <si>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</si>
  <si>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</si>
  <si>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</si>
  <si>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</si>
  <si>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</si>
  <si>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</si>
  <si>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</si>
  <si>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</si>
  <si>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</si>
  <si>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</si>
  <si>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</si>
  <si>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</si>
  <si>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</si>
  <si>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</si>
  <si>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</si>
  <si>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</si>
  <si>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</si>
  <si>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</si>
  <si>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</si>
  <si>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</si>
  <si>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</si>
  <si>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</si>
  <si>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</si>
  <si>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</si>
  <si>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</si>
  <si>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</si>
  <si>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</si>
  <si>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</si>
  <si>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</si>
  <si>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</si>
  <si>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</si>
  <si>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</si>
  <si>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</si>
  <si>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</si>
  <si>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</si>
  <si>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</si>
  <si>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</si>
  <si>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</si>
  <si>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</si>
  <si>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</si>
  <si>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</si>
  <si>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</si>
  <si>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</si>
  <si>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</si>
  <si>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</si>
  <si>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</si>
  <si>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</si>
  <si>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</si>
  <si>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</si>
  <si>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</si>
  <si>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</si>
  <si>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</si>
  <si>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</si>
  <si>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</si>
  <si>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</si>
  <si>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</si>
  <si>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</si>
  <si>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</si>
  <si>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</si>
  <si>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</si>
  <si>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</si>
  <si>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</si>
  <si>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</si>
  <si>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</si>
  <si>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</si>
  <si>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</si>
  <si>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</si>
  <si>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</si>
  <si>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</si>
  <si>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</si>
  <si>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</si>
  <si>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</si>
  <si>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</si>
  <si>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</si>
  <si>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</si>
  <si>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</si>
  <si>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</si>
  <si>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</si>
  <si>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</si>
  <si>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</si>
  <si>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</si>
  <si>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</si>
  <si>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</si>
  <si>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</si>
  <si>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</si>
  <si>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</si>
  <si>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</si>
  <si>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</si>
  <si>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</si>
  <si>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</si>
  <si>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</si>
  <si>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</si>
  <si>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</si>
  <si>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</si>
  <si>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</si>
  <si>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</si>
  <si>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</si>
  <si>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</si>
  <si>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</si>
  <si>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</si>
  <si>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</si>
  <si>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</si>
  <si>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</si>
  <si>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</si>
  <si>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</si>
  <si>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</si>
  <si>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</si>
  <si>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</si>
  <si>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</si>
  <si>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</si>
  <si>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</si>
  <si>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</si>
  <si>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</si>
  <si>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</si>
  <si>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</si>
  <si>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</si>
  <si>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</si>
  <si>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</si>
  <si>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</si>
  <si>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</si>
  <si>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</si>
  <si>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</si>
  <si>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</si>
  <si>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</si>
  <si>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</si>
  <si>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</si>
  <si>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</si>
  <si>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</si>
  <si>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</si>
  <si>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</si>
  <si>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</si>
  <si>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</si>
  <si>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</si>
  <si>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</si>
  <si>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</si>
  <si>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</si>
  <si>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</si>
  <si>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</si>
  <si>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</si>
  <si>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</si>
  <si>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</si>
  <si>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</si>
  <si>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</si>
  <si>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</si>
  <si>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</si>
  <si>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</si>
  <si>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</si>
  <si>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</si>
  <si>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</si>
  <si>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</si>
  <si>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</si>
  <si>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</si>
  <si>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</si>
  <si>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</si>
  <si>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</si>
  <si>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</si>
  <si>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</si>
  <si>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</si>
  <si>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</si>
  <si>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</si>
  <si>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</si>
  <si>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</si>
  <si>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</si>
  <si>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</si>
  <si>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</si>
  <si>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</si>
  <si>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</si>
  <si>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</si>
  <si>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</si>
  <si>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</si>
  <si>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</si>
  <si>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</si>
  <si>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</si>
  <si>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</si>
  <si>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</si>
  <si>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</si>
  <si>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</si>
  <si>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</si>
  <si>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</si>
  <si>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</si>
  <si>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</si>
  <si>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</si>
  <si>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</si>
  <si>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</si>
  <si>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</si>
  <si>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</si>
  <si>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</si>
  <si>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</si>
  <si>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</si>
  <si>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</si>
  <si>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</si>
  <si>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</si>
  <si>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</si>
  <si>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</si>
  <si>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</si>
  <si>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</si>
  <si>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</si>
  <si>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</si>
  <si>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</si>
  <si>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</si>
  <si>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</si>
  <si>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</si>
  <si>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</si>
  <si>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</si>
  <si>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</si>
  <si>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</si>
  <si>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</si>
  <si>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</si>
  <si>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</si>
  <si>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</si>
  <si>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</si>
  <si>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</si>
  <si>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</si>
  <si>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</si>
  <si>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</si>
  <si>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</si>
  <si>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</si>
  <si>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</si>
  <si>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</si>
  <si>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</si>
  <si>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</si>
  <si>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</si>
  <si>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</si>
  <si>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</si>
  <si>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</si>
  <si>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</si>
  <si>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</si>
  <si>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</si>
  <si>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</si>
  <si>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</si>
  <si>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</si>
  <si>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</si>
  <si>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</si>
  <si>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</si>
  <si>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</si>
  <si>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</si>
  <si>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</si>
  <si>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</si>
  <si>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</si>
  <si>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</si>
  <si>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</si>
  <si>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</si>
  <si>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</si>
  <si>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</si>
  <si>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</si>
  <si>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</si>
  <si>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</si>
  <si>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</si>
  <si>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</si>
  <si>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</si>
  <si>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</si>
  <si>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</si>
  <si>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</si>
  <si>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</si>
  <si>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</si>
  <si>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</si>
  <si>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</si>
  <si>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</si>
  <si>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</si>
  <si>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</si>
  <si>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</si>
  <si>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</si>
  <si>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</si>
  <si>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</si>
  <si>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</si>
  <si>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</si>
  <si>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</si>
  <si>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</si>
  <si>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</si>
  <si>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</si>
  <si>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</si>
  <si>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</si>
  <si>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</si>
  <si>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</si>
  <si>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</si>
  <si>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</si>
  <si>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</si>
  <si>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</si>
  <si>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</si>
  <si>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</si>
  <si>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</si>
  <si>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</si>
  <si>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</si>
  <si>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</si>
  <si>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</si>
  <si>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</si>
  <si>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</si>
  <si>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</si>
  <si>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</si>
  <si>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</si>
  <si>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</si>
  <si>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</si>
  <si>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</si>
  <si>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</si>
  <si>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</si>
  <si>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</si>
  <si>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</si>
  <si>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</si>
  <si>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</si>
  <si>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</si>
  <si>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</si>
  <si>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</si>
  <si>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</si>
  <si>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</si>
  <si>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</si>
  <si>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</si>
  <si>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</si>
  <si>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</si>
  <si>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</si>
  <si>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</si>
  <si>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</si>
  <si>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</si>
  <si>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</si>
  <si>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</si>
  <si>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</si>
  <si>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</si>
  <si>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</si>
  <si>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</si>
  <si>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</si>
  <si>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</si>
  <si>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</si>
  <si>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</si>
  <si>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</si>
  <si>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</si>
  <si>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</si>
  <si>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</si>
  <si>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</si>
  <si>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</si>
  <si>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</si>
  <si>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</si>
  <si>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</si>
  <si>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</si>
  <si>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</si>
  <si>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</si>
  <si>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</si>
  <si>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</si>
  <si>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</si>
  <si>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</si>
  <si>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</si>
  <si>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</si>
  <si>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</si>
  <si>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</si>
  <si>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</si>
  <si>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</si>
  <si>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</si>
  <si>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</si>
  <si>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</si>
  <si>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</si>
  <si>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</si>
  <si>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</si>
  <si>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</si>
  <si>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</si>
  <si>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</si>
  <si>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</si>
  <si>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</si>
  <si>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</si>
  <si>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</si>
  <si>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</si>
  <si>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</si>
  <si>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</si>
  <si>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</si>
  <si>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</si>
  <si>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</si>
  <si>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</si>
  <si>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</si>
  <si>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</si>
  <si>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</si>
  <si>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</si>
  <si>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</si>
  <si>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</si>
  <si>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</si>
  <si>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</si>
  <si>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</si>
  <si>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</si>
  <si>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</si>
  <si>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</si>
  <si>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</si>
  <si>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</si>
  <si>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</si>
  <si>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</si>
  <si>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</si>
  <si>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</si>
  <si>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</si>
  <si>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</si>
  <si>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</si>
  <si>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</si>
  <si>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</si>
  <si>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</si>
  <si>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</si>
  <si>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</si>
  <si>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</si>
  <si>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</si>
  <si>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</si>
  <si>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</si>
  <si>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</si>
  <si>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</si>
  <si>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</si>
  <si>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</si>
  <si>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</si>
  <si>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</si>
  <si>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</si>
  <si>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</si>
  <si>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</si>
  <si>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</si>
  <si>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</si>
  <si>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</si>
  <si>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</si>
  <si>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</si>
  <si>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</si>
  <si>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</si>
  <si>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</si>
  <si>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</si>
  <si>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</si>
  <si>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</si>
  <si>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</si>
  <si>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</si>
  <si>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</si>
  <si>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</si>
  <si>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</si>
  <si>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</si>
  <si>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</si>
  <si>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</si>
  <si>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</si>
  <si>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</si>
  <si>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</si>
  <si>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</si>
  <si>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</si>
  <si>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</si>
  <si>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</si>
  <si>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</si>
  <si>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</si>
  <si>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</si>
  <si>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</si>
  <si>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</si>
  <si>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</si>
  <si>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</si>
  <si>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</si>
  <si>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</si>
  <si>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</si>
  <si>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</si>
  <si>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</si>
  <si>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</si>
  <si>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</si>
  <si>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</si>
  <si>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</si>
  <si>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</si>
  <si>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</si>
  <si>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</si>
  <si>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</si>
  <si>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</si>
  <si>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</si>
  <si>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</si>
  <si>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</si>
  <si>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</si>
  <si>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</si>
  <si>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</si>
  <si>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</si>
  <si>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</si>
  <si>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</si>
  <si>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</si>
  <si>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</si>
  <si>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</si>
  <si>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</si>
  <si>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</si>
  <si>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</si>
  <si>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</si>
  <si>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</si>
  <si>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</si>
  <si>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</si>
  <si>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</si>
  <si>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</si>
  <si>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</si>
  <si>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</si>
  <si>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</si>
  <si>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</si>
  <si>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</si>
  <si>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</si>
  <si>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</si>
  <si>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</si>
  <si>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</si>
  <si>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</si>
  <si>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</si>
  <si>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</si>
  <si>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</si>
  <si>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</si>
  <si>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</si>
  <si>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</si>
  <si>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</si>
  <si>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</si>
  <si>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</si>
  <si>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</si>
  <si>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</si>
  <si>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</si>
  <si>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</si>
  <si>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</si>
  <si>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</si>
  <si>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</si>
  <si>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</si>
  <si>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</si>
  <si>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</si>
  <si>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</si>
  <si>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</si>
  <si>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</si>
  <si>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</si>
  <si>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</si>
  <si>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</si>
  <si>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</si>
  <si>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</si>
  <si>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</si>
  <si>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</si>
  <si>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</si>
  <si>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</si>
  <si>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</si>
  <si>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</si>
  <si>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</si>
  <si>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</si>
  <si>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</si>
  <si>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</si>
  <si>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</si>
  <si>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</si>
  <si>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</si>
  <si>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</si>
  <si>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</si>
  <si>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</si>
  <si>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</si>
  <si>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</si>
  <si>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</si>
  <si>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</si>
  <si>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</si>
  <si>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</si>
  <si>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</si>
  <si>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</si>
  <si>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</si>
  <si>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</si>
  <si>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</si>
  <si>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</si>
  <si>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</si>
  <si>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</si>
  <si>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</si>
  <si>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</si>
  <si>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</si>
  <si>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</si>
  <si>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</si>
  <si>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</si>
  <si>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</si>
  <si>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</si>
  <si>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</si>
  <si>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</si>
  <si>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</si>
  <si>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</si>
  <si>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</si>
  <si>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</si>
  <si>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</si>
  <si>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</si>
  <si>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</si>
  <si>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</si>
  <si>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</si>
  <si>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</si>
  <si>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</si>
  <si>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</si>
  <si>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</si>
  <si>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</si>
  <si>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</si>
  <si>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</si>
  <si>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</si>
  <si>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</si>
  <si>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</si>
  <si>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</si>
  <si>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</si>
  <si>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</si>
  <si>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</si>
  <si>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</si>
  <si>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</si>
  <si>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</si>
  <si>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</si>
  <si>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</si>
  <si>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</si>
  <si>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</si>
  <si>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</si>
  <si>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</si>
  <si>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</si>
  <si>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</si>
  <si>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</si>
  <si>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</si>
  <si>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</si>
  <si>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</si>
  <si>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</si>
  <si>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</si>
  <si>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</si>
  <si>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</si>
  <si>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</si>
  <si>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</si>
  <si>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</si>
  <si>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</si>
  <si>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</si>
  <si>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</si>
  <si>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</si>
  <si>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</si>
  <si>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</si>
  <si>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</si>
  <si>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</si>
  <si>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</si>
  <si>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</si>
  <si>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</si>
  <si>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</si>
  <si>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</si>
  <si>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</si>
  <si>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</si>
  <si>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</si>
  <si>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</si>
  <si>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</si>
  <si>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</si>
  <si>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</si>
  <si>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</si>
  <si>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</si>
  <si>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</si>
  <si>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</si>
  <si>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</si>
  <si>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</si>
  <si>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</si>
  <si>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</si>
  <si>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</si>
  <si>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</si>
  <si>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</si>
  <si>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</si>
  <si>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</si>
  <si>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</si>
  <si>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</si>
  <si>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</si>
  <si>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</si>
  <si>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</si>
  <si>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</si>
  <si>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</si>
  <si>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</si>
  <si>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</si>
  <si>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</si>
  <si>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</si>
  <si>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</si>
  <si>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</si>
  <si>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</si>
  <si>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</si>
  <si>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</si>
  <si>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</si>
  <si>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</si>
  <si>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</si>
  <si>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</si>
  <si>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</si>
  <si>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</si>
  <si>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</si>
  <si>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</si>
  <si>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</si>
  <si>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</si>
  <si>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</si>
  <si>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</si>
  <si>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</si>
  <si>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</si>
  <si>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</si>
  <si>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</si>
  <si>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</si>
  <si>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</si>
  <si>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</si>
  <si>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</si>
  <si>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</si>
  <si>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</si>
  <si>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</si>
  <si>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</si>
  <si>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</si>
  <si>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</si>
  <si>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</si>
  <si>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</si>
  <si>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</si>
  <si>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</si>
  <si>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</si>
  <si>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</si>
  <si>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</si>
  <si>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</si>
  <si>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</si>
  <si>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</si>
  <si>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</si>
  <si>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</si>
  <si>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</si>
  <si>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</si>
  <si>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</si>
  <si>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</si>
  <si>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</si>
  <si>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</si>
  <si>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</si>
  <si>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</si>
  <si>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</si>
  <si>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</si>
  <si>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</si>
  <si>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</si>
  <si>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</si>
  <si>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</si>
  <si>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</si>
  <si>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</si>
  <si>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</si>
  <si>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</si>
  <si>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</si>
  <si>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</si>
  <si>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</si>
  <si>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</si>
  <si>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</si>
  <si>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</si>
  <si>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</si>
  <si>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</si>
  <si>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</si>
  <si>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</si>
  <si>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</si>
  <si>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</si>
  <si>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</si>
  <si>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</si>
  <si>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</si>
  <si>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</si>
  <si>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</si>
  <si>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</si>
  <si>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</si>
  <si>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</si>
  <si>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</si>
  <si>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</si>
  <si>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</si>
  <si>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</si>
  <si>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</si>
  <si>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</si>
  <si>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</si>
  <si>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</si>
  <si>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</si>
  <si>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</si>
  <si>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</si>
  <si>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</si>
  <si>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</si>
  <si>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</si>
  <si>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</si>
  <si>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</si>
  <si>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</si>
  <si>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</si>
  <si>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</si>
  <si>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</si>
  <si>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</si>
  <si>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</si>
  <si>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</si>
  <si>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</si>
  <si>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</si>
  <si>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</si>
  <si>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</si>
  <si>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</si>
  <si>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</si>
  <si>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</si>
  <si>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</si>
  <si>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</si>
  <si>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</si>
  <si>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</si>
  <si>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</si>
  <si>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</si>
  <si>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</si>
  <si>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</si>
  <si>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</si>
  <si>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</si>
  <si>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</si>
  <si>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</si>
  <si>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</si>
  <si>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</si>
  <si>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</si>
  <si>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</si>
  <si>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</si>
  <si>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</si>
  <si>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</si>
  <si>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</si>
  <si>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</si>
  <si>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</si>
  <si>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</si>
  <si>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</si>
  <si>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</si>
  <si>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</si>
  <si>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</si>
  <si>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</si>
  <si>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</si>
  <si>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</si>
  <si>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</si>
  <si>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</si>
  <si>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</si>
  <si>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</si>
  <si>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</si>
  <si>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</si>
  <si>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</si>
  <si>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</si>
  <si>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</si>
  <si>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</si>
  <si>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</si>
  <si>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</si>
  <si>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</si>
  <si>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</si>
  <si>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</si>
  <si>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</si>
  <si>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</si>
  <si>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</si>
  <si>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</si>
  <si>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</si>
  <si>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</si>
  <si>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</si>
  <si>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</si>
  <si>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</si>
  <si>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</si>
  <si>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</si>
  <si>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</si>
  <si>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</si>
  <si>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</si>
  <si>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</si>
  <si>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</si>
  <si>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</si>
  <si>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</si>
  <si>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</si>
  <si>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</si>
  <si>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</si>
  <si>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</si>
  <si>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</si>
  <si>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</si>
  <si>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</si>
  <si>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</si>
  <si>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</si>
  <si>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</si>
  <si>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</si>
  <si>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</si>
  <si>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</si>
  <si>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</si>
  <si>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</si>
  <si>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</si>
  <si>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</si>
  <si>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</si>
  <si>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</si>
  <si>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</si>
  <si>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</si>
  <si>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</si>
  <si>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</si>
  <si>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</si>
  <si>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</si>
  <si>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</si>
  <si>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</si>
  <si>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</si>
  <si>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</si>
  <si>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</si>
  <si>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</si>
  <si>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</si>
  <si>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</si>
  <si>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</si>
  <si>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</si>
  <si>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</si>
  <si>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</si>
  <si>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</si>
  <si>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</si>
  <si>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</si>
  <si>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</si>
  <si>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</si>
  <si>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</si>
  <si>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</si>
  <si>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</si>
  <si>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</si>
  <si>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</si>
  <si>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</si>
  <si>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</si>
  <si>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</si>
  <si>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</si>
  <si>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</si>
  <si>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</si>
  <si>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</si>
  <si>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</si>
  <si>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</si>
  <si>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</si>
  <si>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</si>
  <si>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</si>
  <si>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</si>
  <si>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</si>
  <si>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</si>
  <si>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</si>
  <si>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</si>
  <si>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</si>
  <si>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</si>
  <si>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</si>
  <si>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</si>
  <si>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</si>
  <si>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</si>
  <si>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</si>
  <si>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</si>
  <si>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</si>
  <si>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</si>
  <si>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</si>
  <si>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</si>
  <si>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</si>
  <si>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</si>
  <si>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</si>
  <si>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</si>
  <si>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</si>
  <si>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</si>
  <si>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</si>
  <si>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</si>
  <si>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</si>
  <si>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</si>
  <si>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</si>
  <si>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</si>
  <si>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</si>
  <si>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</si>
  <si>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</si>
  <si>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</si>
  <si>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</si>
  <si>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</si>
  <si>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</si>
  <si>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</si>
  <si>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</si>
  <si>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</si>
  <si>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</si>
  <si>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</si>
  <si>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</si>
  <si>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</si>
  <si>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</si>
  <si>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</si>
  <si>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</si>
  <si>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</si>
  <si>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</si>
  <si>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</si>
  <si>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</si>
  <si>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</si>
  <si>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</si>
  <si>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</si>
  <si>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</si>
  <si>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</si>
  <si>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</si>
  <si>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</si>
  <si>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</si>
  <si>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</si>
  <si>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</si>
  <si>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</si>
  <si>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</si>
  <si>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</si>
  <si>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</si>
  <si>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</si>
  <si>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</si>
  <si>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</si>
  <si>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</si>
  <si>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</si>
  <si>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</si>
  <si>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</si>
  <si>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</si>
  <si>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</si>
  <si>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</si>
  <si>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</si>
  <si>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</si>
  <si>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</si>
  <si>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</si>
  <si>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</si>
  <si>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</si>
  <si>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</si>
  <si>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</si>
  <si>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</si>
  <si>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</si>
  <si>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</si>
  <si>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</si>
  <si>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</si>
  <si>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</si>
  <si>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</si>
  <si>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</si>
  <si>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</si>
  <si>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</si>
  <si>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</si>
  <si>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</si>
  <si>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</si>
  <si>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</si>
  <si>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</si>
  <si>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</si>
  <si>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</si>
  <si>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</si>
  <si>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</si>
  <si>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</si>
  <si>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</si>
  <si>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</si>
  <si>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</si>
  <si>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</si>
  <si>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</si>
  <si>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</si>
  <si>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</si>
  <si>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</si>
  <si>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</si>
  <si>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</si>
  <si>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</si>
  <si>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</si>
  <si>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</si>
  <si>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</si>
  <si>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</si>
  <si>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</si>
  <si>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</si>
  <si>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</si>
  <si>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</si>
  <si>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</si>
  <si>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</si>
  <si>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</si>
  <si>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</si>
  <si>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</si>
  <si>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</si>
  <si>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</si>
  <si>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</si>
  <si>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</si>
  <si>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</si>
  <si>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</si>
  <si>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</si>
  <si>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</si>
  <si>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</si>
  <si>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</si>
  <si>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</si>
  <si>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</si>
  <si>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</si>
  <si>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</si>
  <si>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</si>
  <si>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</si>
  <si>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</si>
  <si>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</si>
  <si>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</si>
  <si>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</si>
  <si>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</si>
  <si>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</si>
  <si>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</si>
  <si>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</si>
  <si>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</si>
  <si>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</si>
  <si>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</si>
  <si>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</si>
  <si>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</si>
  <si>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</si>
  <si>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</si>
  <si>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</si>
  <si>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</si>
  <si>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</si>
  <si>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</si>
  <si>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</si>
  <si>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</si>
  <si>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</si>
  <si>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</si>
  <si>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</si>
  <si>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</si>
  <si>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</si>
  <si>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</si>
  <si>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</si>
  <si>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</si>
  <si>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</si>
  <si>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</si>
  <si>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</si>
  <si>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</si>
  <si>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</si>
  <si>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</si>
  <si>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</si>
  <si>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</si>
  <si>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</si>
  <si>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</si>
  <si>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</si>
  <si>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</si>
  <si>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</si>
  <si>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</si>
  <si>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</si>
  <si>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</si>
  <si>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</si>
  <si>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</si>
  <si>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</si>
  <si>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</si>
  <si>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</si>
  <si>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</si>
  <si>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</si>
  <si>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</si>
  <si>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</si>
  <si>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</si>
  <si>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</si>
  <si>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</si>
  <si>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</si>
  <si>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</si>
  <si>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</si>
  <si>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</si>
  <si>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</si>
  <si>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</si>
  <si>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</si>
  <si>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</si>
  <si>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</si>
  <si>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</si>
  <si>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</si>
  <si>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</si>
  <si>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</si>
  <si>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</si>
  <si>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</si>
  <si>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</si>
  <si>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</si>
  <si>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</si>
  <si>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</si>
  <si>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</si>
  <si>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</si>
  <si>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</si>
  <si>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</si>
  <si>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</si>
  <si>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</si>
  <si>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</si>
  <si>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</si>
  <si>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</si>
  <si>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</si>
  <si>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</si>
  <si>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</si>
  <si>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</si>
  <si>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</si>
  <si>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</si>
  <si>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</si>
  <si>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</si>
  <si>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</si>
  <si>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</si>
  <si>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</si>
  <si>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</si>
  <si>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</si>
  <si>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</si>
  <si>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</si>
  <si>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</si>
  <si>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</si>
  <si>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</si>
  <si>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</si>
  <si>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</si>
  <si>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</si>
  <si>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</si>
  <si>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</si>
  <si>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</si>
  <si>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</si>
  <si>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</si>
  <si>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</si>
  <si>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</si>
  <si>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</si>
  <si>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</si>
  <si>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</si>
  <si>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</si>
  <si>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</si>
  <si>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</si>
  <si>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</si>
  <si>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</si>
  <si>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</si>
  <si>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</si>
  <si>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</si>
  <si>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</si>
  <si>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</si>
  <si>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</si>
  <si>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</si>
  <si>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</si>
  <si>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</si>
  <si>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</si>
  <si>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</si>
  <si>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</si>
  <si>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</si>
  <si>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</si>
  <si>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</si>
  <si>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</si>
  <si>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</si>
  <si>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</si>
  <si>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</si>
  <si>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</si>
  <si>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</si>
  <si>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</si>
  <si>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</si>
  <si>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</si>
  <si>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</si>
  <si>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</si>
  <si>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</si>
  <si>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</si>
  <si>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</si>
  <si>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</si>
  <si>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</si>
  <si>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</si>
  <si>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</si>
  <si>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</si>
  <si>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</si>
  <si>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</si>
  <si>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</si>
  <si>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</si>
  <si>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</si>
  <si>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</si>
  <si>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</si>
  <si>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</si>
  <si>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</si>
  <si>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</si>
  <si>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</si>
  <si>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</si>
  <si>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</si>
  <si>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</si>
  <si>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</si>
  <si>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</si>
  <si>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</si>
  <si>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</si>
  <si>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</si>
  <si>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</si>
  <si>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</si>
  <si>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</si>
  <si>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</si>
  <si>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</si>
  <si>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</si>
  <si>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</si>
  <si>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</si>
  <si>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</si>
  <si>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</si>
  <si>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</si>
  <si>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</si>
  <si>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</si>
  <si>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</si>
  <si>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</si>
  <si>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</si>
  <si>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</si>
  <si>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</si>
  <si>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</si>
  <si>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</si>
  <si>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</si>
  <si>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</si>
  <si>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</si>
  <si>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</si>
  <si>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</si>
  <si>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</si>
  <si>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</si>
  <si>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</si>
  <si>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</si>
  <si>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</si>
  <si>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</si>
  <si>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</si>
  <si>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</si>
  <si>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</si>
  <si>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</si>
  <si>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</si>
  <si>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</si>
  <si>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</si>
  <si>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</si>
  <si>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</si>
  <si>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</si>
  <si>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</si>
  <si>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</si>
  <si>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</si>
  <si>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</si>
  <si>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</si>
  <si>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</si>
  <si>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</si>
  <si>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</si>
  <si>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</si>
  <si>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</si>
  <si>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</si>
  <si>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</si>
  <si>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</si>
  <si>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</si>
  <si>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</si>
  <si>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</si>
  <si>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</si>
  <si>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</si>
  <si>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</si>
  <si>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</si>
  <si>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</si>
  <si>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</si>
  <si>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</si>
  <si>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</si>
  <si>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</si>
  <si>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</si>
  <si>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</si>
  <si>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</si>
  <si>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</si>
  <si>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</si>
  <si>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</si>
  <si>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</si>
  <si>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</si>
  <si>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</si>
  <si>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</si>
  <si>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</si>
  <si>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</si>
  <si>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</si>
  <si>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</si>
  <si>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</si>
  <si>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</si>
  <si>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</si>
  <si>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</si>
  <si>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</si>
  <si>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</si>
  <si>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</si>
  <si>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</si>
  <si>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</si>
  <si>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</si>
  <si>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</si>
  <si>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</si>
  <si>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</si>
  <si>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</si>
  <si>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</si>
  <si>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</si>
  <si>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</si>
  <si>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</si>
  <si>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</si>
  <si>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</si>
  <si>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</si>
  <si>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</si>
  <si>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</si>
  <si>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</si>
  <si>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</si>
  <si>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</si>
  <si>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</si>
  <si>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</si>
  <si>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</si>
  <si>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</si>
  <si>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</si>
  <si>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</si>
  <si>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</si>
  <si>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</si>
  <si>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</si>
  <si>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</si>
  <si>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</si>
  <si>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</si>
  <si>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</si>
  <si>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</si>
  <si>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</si>
  <si>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</si>
  <si>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</si>
  <si>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</si>
  <si>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</si>
  <si>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</si>
  <si>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</si>
  <si>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</si>
  <si>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</si>
  <si>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</si>
  <si>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</si>
  <si>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</si>
  <si>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</si>
  <si>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</si>
  <si>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</si>
  <si>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</si>
  <si>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</si>
  <si>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</si>
  <si>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</si>
  <si>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</si>
  <si>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</si>
  <si>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</si>
  <si>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</si>
  <si>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</si>
  <si>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</si>
  <si>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</si>
  <si>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</si>
  <si>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</si>
  <si>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</si>
  <si>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</si>
  <si>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</si>
  <si>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</si>
  <si>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</si>
  <si>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</si>
  <si>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</si>
  <si>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</si>
  <si>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</si>
  <si>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</si>
  <si>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</si>
  <si>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</si>
  <si>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</si>
  <si>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</si>
  <si>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</si>
  <si>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</si>
  <si>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</si>
  <si>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</si>
  <si>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</si>
  <si>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</si>
  <si>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</si>
  <si>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</si>
  <si>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</si>
  <si>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</si>
  <si>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</si>
  <si>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</si>
  <si>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</si>
  <si>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</si>
  <si>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</si>
  <si>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</si>
  <si>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</si>
  <si>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</si>
  <si>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</si>
  <si>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</si>
  <si>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</si>
  <si>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</si>
  <si>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</si>
  <si>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</si>
  <si>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</si>
  <si>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</si>
  <si>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</si>
  <si>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</si>
  <si>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</si>
  <si>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</si>
  <si>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</si>
  <si>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</si>
  <si>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</si>
  <si>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</si>
  <si>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</si>
  <si>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</si>
  <si>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</si>
  <si>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</si>
  <si>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</si>
  <si>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</si>
  <si>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</si>
  <si>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</si>
  <si>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</si>
  <si>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</si>
  <si>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</si>
  <si>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</si>
  <si>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</si>
  <si>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</si>
  <si>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</si>
  <si>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</si>
  <si>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</si>
  <si>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</si>
  <si>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</si>
  <si>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</si>
  <si>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</si>
  <si>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</si>
  <si>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</si>
  <si>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</si>
  <si>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</si>
  <si>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</si>
  <si>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</si>
  <si>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</si>
  <si>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</si>
  <si>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</si>
  <si>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</si>
  <si>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</si>
  <si>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</si>
  <si>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</si>
  <si>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</si>
  <si>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</si>
  <si>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</si>
  <si>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</si>
  <si>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</si>
  <si>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</si>
  <si>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</si>
  <si>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</si>
  <si>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</si>
  <si>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</si>
  <si>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</si>
  <si>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</si>
  <si>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</si>
  <si>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</si>
  <si>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</si>
  <si>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</si>
  <si>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</si>
  <si>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</si>
  <si>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</si>
  <si>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</si>
  <si>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</si>
  <si>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</si>
  <si>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</si>
  <si>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</si>
  <si>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</si>
  <si>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</si>
  <si>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</si>
  <si>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</si>
  <si>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</si>
  <si>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</si>
  <si>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</si>
  <si>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</si>
  <si>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</si>
  <si>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</si>
  <si>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</si>
  <si>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</si>
  <si>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</si>
  <si>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</si>
  <si>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</si>
  <si>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</si>
  <si>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</si>
  <si>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</si>
  <si>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</si>
  <si>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</si>
  <si>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</si>
  <si>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</si>
  <si>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</si>
  <si>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</si>
  <si>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</si>
  <si>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</si>
  <si>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</si>
  <si>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</si>
  <si>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</si>
  <si>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</si>
  <si>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</si>
  <si>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</si>
  <si>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</si>
  <si>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</si>
  <si>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</si>
  <si>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</si>
  <si>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</si>
  <si>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</si>
  <si>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</si>
  <si>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</si>
  <si>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</si>
  <si>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</si>
  <si>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</si>
  <si>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</si>
  <si>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</si>
  <si>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</si>
  <si>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</si>
  <si>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</si>
  <si>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</si>
  <si>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</si>
  <si>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</si>
  <si>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</si>
  <si>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</si>
  <si>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</si>
  <si>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</si>
  <si>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</si>
  <si>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</si>
  <si>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</si>
  <si>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</si>
  <si>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</si>
  <si>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</si>
  <si>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</si>
  <si>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</si>
  <si>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</si>
  <si>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</si>
  <si>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</si>
  <si>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</si>
  <si>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</si>
  <si>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</si>
  <si>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</si>
  <si>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</si>
  <si>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</si>
  <si>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</si>
  <si>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</si>
  <si>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</si>
  <si>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</si>
  <si>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</si>
  <si>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</si>
  <si>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</si>
  <si>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</si>
  <si>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</si>
  <si>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</si>
  <si>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</si>
  <si>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</si>
  <si>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</si>
  <si>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</si>
  <si>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</si>
  <si>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</si>
  <si>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</si>
  <si>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</si>
  <si>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</si>
  <si>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</si>
  <si>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</si>
  <si>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</si>
  <si>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</si>
  <si>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</si>
  <si>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</si>
  <si>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</si>
  <si>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</si>
  <si>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</si>
  <si>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</si>
  <si>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</si>
  <si>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</si>
  <si>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</si>
  <si>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</si>
  <si>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</si>
  <si>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</si>
  <si>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</si>
  <si>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</si>
  <si>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</si>
  <si>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</si>
  <si>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</si>
  <si>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</si>
  <si>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</si>
  <si>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</si>
  <si>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</si>
  <si>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</si>
  <si>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</si>
  <si>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</si>
  <si>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</si>
  <si>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</si>
  <si>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</si>
  <si>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</si>
  <si>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</si>
  <si>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</si>
  <si>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</si>
  <si>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</si>
  <si>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</si>
  <si>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</si>
  <si>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</si>
  <si>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</si>
  <si>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</si>
  <si>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</si>
  <si>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</si>
  <si>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</si>
  <si>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</si>
  <si>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</si>
  <si>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</si>
  <si>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</si>
  <si>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</si>
  <si>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</si>
  <si>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</si>
  <si>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</si>
  <si>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</si>
  <si>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</si>
  <si>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</si>
  <si>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</si>
  <si>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</si>
  <si>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</si>
  <si>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</si>
  <si>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</si>
  <si>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</si>
  <si>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</si>
  <si>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</si>
  <si>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</si>
  <si>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</si>
  <si>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</si>
  <si>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</si>
  <si>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</si>
  <si>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</si>
  <si>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</si>
  <si>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</si>
  <si>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</si>
  <si>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</si>
  <si>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</si>
  <si>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</si>
  <si>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</si>
  <si>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</si>
  <si>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</si>
  <si>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</si>
  <si>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</si>
  <si>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</si>
  <si>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</si>
  <si>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</si>
  <si>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</si>
  <si>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</si>
  <si>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</si>
  <si>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</si>
  <si>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</si>
  <si>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</si>
  <si>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</si>
  <si>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</si>
  <si>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</si>
  <si>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</si>
  <si>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</si>
  <si>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</si>
  <si>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</si>
  <si>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</si>
  <si>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</si>
  <si>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</si>
  <si>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</si>
  <si>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</si>
  <si>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</si>
  <si>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</si>
  <si>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</si>
  <si>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</si>
  <si>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</si>
  <si>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</si>
  <si>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</si>
  <si>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</si>
  <si>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</si>
  <si>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</si>
  <si>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</si>
  <si>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</si>
  <si>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</si>
  <si>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</si>
  <si>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</si>
  <si>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</si>
  <si>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</si>
  <si>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</si>
  <si>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</si>
  <si>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</si>
  <si>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</si>
  <si>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</si>
  <si>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</si>
  <si>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</si>
  <si>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</si>
  <si>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</si>
  <si>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</si>
  <si>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</si>
  <si>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</si>
  <si>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</si>
  <si>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</si>
  <si>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</si>
  <si>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</si>
  <si>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</si>
  <si>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</si>
  <si>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</si>
  <si>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</si>
  <si>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</si>
  <si>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</si>
  <si>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</si>
  <si>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</si>
  <si>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</si>
  <si>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</si>
  <si>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</si>
  <si>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</si>
  <si>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</si>
  <si>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</si>
  <si>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</si>
  <si>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</si>
  <si>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</si>
  <si>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</si>
  <si>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</si>
  <si>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</si>
  <si>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</si>
  <si>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</si>
  <si>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</si>
  <si>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</si>
  <si>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</si>
  <si>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</si>
  <si>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</si>
  <si>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</si>
  <si>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</si>
  <si>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</si>
  <si>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</si>
  <si>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</si>
  <si>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</si>
  <si>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</si>
  <si>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</si>
  <si>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</si>
  <si>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</si>
  <si>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</si>
  <si>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</si>
  <si>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</si>
  <si>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</si>
  <si>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</si>
  <si>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</si>
  <si>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</si>
  <si>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</si>
  <si>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</si>
  <si>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</si>
  <si>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</si>
  <si>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</si>
  <si>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</si>
  <si>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</si>
  <si>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</si>
  <si>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</si>
  <si>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</si>
  <si>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</si>
  <si>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</si>
  <si>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</si>
  <si>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</si>
  <si>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</si>
  <si>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</si>
  <si>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</si>
  <si>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</si>
  <si>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</si>
  <si>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</si>
  <si>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</si>
  <si>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</si>
  <si>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</si>
  <si>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</si>
  <si>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</si>
  <si>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</si>
  <si>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</si>
  <si>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</si>
  <si>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</si>
  <si>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</si>
  <si>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</si>
  <si>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</si>
  <si>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</si>
  <si>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</si>
  <si>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</si>
  <si>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</si>
  <si>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</si>
  <si>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</si>
  <si>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</si>
  <si>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</si>
  <si>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</si>
  <si>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</si>
  <si>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</si>
  <si>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</si>
  <si>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</si>
  <si>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</si>
  <si>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</si>
  <si>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</si>
  <si>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</si>
  <si>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</si>
  <si>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</si>
  <si>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</si>
  <si>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</si>
  <si>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</si>
  <si>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</si>
  <si>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</si>
  <si>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</si>
  <si>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</si>
  <si>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</si>
  <si>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</si>
  <si>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</si>
  <si>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</si>
  <si>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</si>
  <si>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</si>
  <si>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</si>
  <si>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</si>
  <si>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</si>
  <si>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</si>
  <si>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</si>
  <si>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</si>
  <si>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</si>
  <si>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</si>
  <si>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</si>
  <si>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</si>
  <si>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</si>
  <si>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</si>
  <si>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</si>
  <si>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</si>
  <si>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</si>
  <si>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</si>
  <si>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</si>
  <si>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</si>
  <si>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</si>
  <si>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</si>
  <si>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</si>
  <si>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</si>
  <si>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</si>
  <si>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</si>
  <si>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</si>
  <si>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</si>
  <si>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</si>
  <si>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</si>
  <si>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</si>
  <si>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</si>
  <si>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</si>
  <si>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</si>
  <si>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</si>
  <si>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</si>
  <si>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</si>
  <si>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</si>
  <si>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</si>
  <si>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</si>
  <si>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</si>
  <si>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</si>
  <si>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</si>
  <si>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</si>
  <si>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</si>
  <si>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</si>
  <si>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</si>
  <si>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</si>
  <si>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</si>
  <si>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</si>
  <si>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</si>
  <si>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</si>
  <si>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</si>
  <si>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</si>
  <si>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</si>
  <si>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</si>
  <si>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</si>
  <si>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</si>
  <si>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</si>
  <si>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</si>
  <si>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</si>
  <si>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</si>
  <si>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</si>
  <si>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</si>
  <si>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</si>
  <si>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</si>
  <si>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</si>
  <si>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</si>
  <si>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</si>
  <si>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</si>
  <si>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</si>
  <si>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</si>
  <si>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</si>
  <si>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</si>
  <si>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</si>
  <si>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</si>
  <si>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</si>
  <si>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</si>
  <si>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</si>
  <si>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</si>
  <si>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</si>
  <si>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</si>
  <si>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</si>
  <si>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</si>
  <si>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</si>
  <si>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</si>
  <si>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</si>
  <si>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</si>
  <si>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</si>
  <si>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</si>
  <si>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</si>
  <si>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</si>
  <si>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</si>
  <si>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</si>
  <si>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</si>
  <si>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</si>
  <si>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</si>
  <si>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</si>
  <si>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</si>
  <si>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</si>
  <si>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</si>
  <si>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</si>
  <si>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</si>
  <si>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</si>
  <si>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</si>
  <si>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</si>
  <si>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</si>
  <si>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</si>
  <si>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</si>
  <si>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</si>
  <si>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</si>
  <si>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</si>
  <si>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</si>
  <si>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</si>
  <si>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</si>
  <si>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</si>
  <si>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</si>
  <si>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</si>
  <si>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</si>
  <si>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</si>
  <si>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</si>
  <si>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</si>
  <si>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</si>
  <si>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</si>
  <si>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</si>
  <si>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</si>
  <si>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</si>
  <si>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</si>
  <si>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</si>
  <si>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</si>
  <si>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</si>
  <si>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</si>
  <si>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</si>
  <si>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</si>
  <si>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</si>
  <si>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</si>
  <si>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</si>
  <si>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</si>
  <si>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</si>
  <si>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</si>
  <si>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</si>
  <si>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</si>
  <si>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</si>
  <si>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</si>
  <si>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</si>
  <si>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</si>
  <si>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</si>
  <si>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</si>
  <si>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</si>
  <si>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</si>
  <si>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</si>
  <si>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</si>
  <si>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</si>
  <si>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</si>
  <si>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</si>
  <si>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</si>
  <si>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</si>
  <si>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</si>
  <si>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</si>
  <si>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</si>
  <si>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</si>
  <si>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</si>
  <si>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</si>
  <si>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</si>
  <si>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</si>
  <si>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</si>
  <si>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</si>
  <si>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</si>
  <si>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</si>
  <si>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</si>
  <si>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</si>
  <si>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</si>
  <si>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</si>
  <si>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</si>
  <si>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</si>
  <si>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</si>
  <si>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</si>
  <si>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</si>
  <si>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</si>
  <si>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</si>
  <si>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</si>
  <si>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</si>
  <si>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</si>
  <si>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</si>
  <si>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</si>
  <si>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</si>
  <si>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</si>
  <si>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</si>
  <si>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</si>
  <si>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</si>
  <si>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</si>
  <si>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</si>
  <si>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</si>
  <si>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</si>
  <si>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</si>
  <si>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</si>
  <si>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</si>
  <si>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</si>
  <si>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</si>
  <si>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</si>
  <si>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</si>
  <si>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</si>
  <si>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</si>
  <si>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</si>
  <si>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</si>
  <si>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</si>
  <si>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</si>
  <si>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</si>
  <si>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</si>
  <si>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</si>
  <si>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</si>
  <si>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</si>
  <si>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</si>
  <si>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</si>
  <si>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</si>
  <si>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</si>
  <si>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</si>
  <si>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</si>
  <si>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</si>
  <si>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</si>
  <si>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</si>
  <si>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</si>
  <si>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</si>
  <si>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</si>
  <si>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</si>
  <si>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</si>
  <si>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</si>
  <si>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</si>
  <si>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</si>
  <si>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</si>
  <si>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</si>
  <si>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</si>
  <si>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</si>
  <si>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</si>
  <si>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</si>
  <si>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</si>
  <si>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</si>
  <si>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</si>
  <si>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</si>
  <si>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</si>
  <si>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</si>
  <si>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</si>
  <si>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</si>
  <si>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</si>
  <si>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</si>
  <si>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</si>
  <si>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</si>
  <si>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</si>
  <si>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</si>
  <si>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</si>
  <si>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</si>
  <si>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</si>
  <si>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</si>
  <si>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</si>
  <si>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</si>
  <si>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</si>
  <si>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</si>
  <si>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</si>
  <si>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</si>
  <si>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</si>
  <si>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</si>
  <si>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</si>
  <si>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</si>
  <si>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</si>
  <si>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</si>
  <si>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</si>
  <si>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</si>
  <si>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</si>
  <si>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</si>
  <si>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</si>
  <si>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</si>
  <si>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</si>
  <si>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</si>
  <si>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</si>
  <si>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</si>
  <si>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</si>
  <si>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</si>
  <si>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</si>
  <si>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</si>
  <si>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</si>
  <si>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</si>
  <si>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</si>
  <si>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</si>
  <si>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</si>
  <si>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</si>
  <si>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</si>
  <si>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</si>
  <si>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</si>
  <si>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</si>
  <si>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</si>
  <si>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</si>
  <si>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</si>
  <si>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</si>
  <si>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</si>
  <si>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</si>
  <si>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</si>
  <si>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</si>
  <si>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</si>
  <si>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</si>
  <si>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</si>
  <si>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</si>
  <si>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</si>
  <si>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</si>
  <si>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</si>
  <si>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</si>
  <si>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</si>
  <si>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</si>
  <si>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</si>
  <si>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</si>
  <si>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</si>
  <si>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</si>
  <si>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</si>
  <si>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</si>
  <si>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</si>
  <si>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</si>
  <si>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</si>
  <si>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</si>
  <si>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</si>
  <si>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</si>
  <si>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</si>
  <si>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</si>
  <si>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</si>
  <si>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</si>
  <si>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</si>
  <si>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</si>
  <si>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</si>
  <si>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</si>
  <si>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</si>
  <si>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</si>
  <si>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</si>
  <si>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</si>
  <si>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</si>
  <si>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</si>
  <si>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</si>
  <si>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</si>
  <si>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</si>
  <si>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</si>
  <si>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</si>
  <si>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</si>
  <si>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</si>
  <si>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</si>
  <si>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</si>
  <si>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</si>
  <si>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</si>
  <si>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</si>
  <si>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</si>
  <si>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</si>
  <si>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</si>
  <si>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</si>
  <si>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</si>
  <si>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</si>
  <si>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</si>
  <si>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</si>
  <si>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</si>
  <si>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</si>
  <si>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</si>
  <si>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</si>
  <si>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</si>
  <si>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</si>
  <si>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</si>
  <si>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</si>
  <si>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</si>
  <si>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</si>
  <si>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</si>
  <si>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</si>
  <si>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</si>
  <si>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</si>
  <si>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</si>
  <si>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</si>
  <si>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</si>
  <si>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</si>
  <si>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</si>
  <si>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</si>
  <si>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</si>
  <si>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</si>
  <si>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</si>
  <si>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</si>
  <si>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</si>
  <si>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</si>
  <si>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</si>
  <si>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</si>
  <si>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</si>
  <si>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</si>
  <si>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</si>
  <si>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</si>
  <si>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</si>
  <si>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</si>
  <si>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</si>
  <si>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</si>
  <si>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</si>
  <si>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</si>
  <si>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</si>
  <si>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</si>
  <si>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</si>
  <si>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</si>
  <si>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</si>
  <si>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</si>
  <si>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</si>
  <si>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</si>
  <si>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</si>
  <si>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</si>
  <si>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</si>
  <si>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</si>
  <si>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</si>
  <si>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</si>
  <si>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</si>
  <si>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</si>
  <si>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</si>
  <si>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</si>
  <si>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</si>
  <si>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</si>
  <si>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</si>
  <si>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</si>
  <si>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</si>
  <si>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</si>
  <si>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</si>
  <si>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</si>
  <si>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</si>
  <si>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</si>
  <si>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</si>
  <si>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</si>
  <si>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</si>
  <si>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</si>
  <si>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</si>
  <si>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</si>
  <si>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</si>
  <si>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</si>
  <si>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</si>
  <si>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</si>
  <si>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</si>
  <si>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</si>
  <si>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</si>
  <si>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</si>
  <si>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</si>
  <si>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</si>
  <si>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</si>
  <si>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</si>
  <si>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</si>
  <si>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</si>
  <si>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</si>
  <si>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</si>
  <si>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</si>
  <si>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</si>
  <si>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</si>
  <si>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</si>
  <si>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</si>
  <si>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</si>
  <si>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</si>
  <si>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</si>
  <si>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</si>
  <si>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</si>
  <si>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</si>
  <si>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</si>
  <si>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</si>
  <si>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</si>
  <si>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</si>
  <si>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</si>
  <si>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</si>
  <si>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</si>
  <si>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</si>
  <si>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</si>
  <si>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</si>
  <si>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</si>
  <si>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</si>
  <si>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</si>
  <si>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</si>
  <si>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</si>
  <si>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</si>
  <si>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</si>
  <si>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</si>
  <si>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</si>
  <si>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</si>
  <si>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</si>
  <si>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</si>
  <si>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</si>
  <si>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</si>
  <si>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</si>
  <si>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</si>
  <si>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</si>
  <si>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</si>
  <si>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</si>
  <si>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</si>
  <si>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</si>
  <si>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</si>
  <si>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</si>
  <si>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</si>
  <si>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</si>
  <si>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</si>
  <si>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</si>
  <si>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</si>
  <si>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</si>
  <si>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</si>
  <si>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</si>
  <si>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</si>
  <si>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</si>
  <si>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</si>
  <si>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</si>
  <si>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</si>
  <si>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</si>
  <si>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</si>
  <si>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</si>
  <si>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</si>
  <si>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</si>
  <si>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</si>
  <si>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</si>
  <si>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</si>
  <si>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</si>
  <si>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</si>
  <si>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</si>
  <si>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</si>
  <si>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</si>
  <si>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</si>
  <si>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</si>
  <si>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</si>
  <si>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</si>
  <si>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</si>
  <si>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</si>
  <si>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</si>
  <si>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</si>
  <si>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</si>
  <si>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</si>
  <si>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</si>
  <si>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</si>
  <si>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</si>
  <si>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</si>
  <si>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</si>
  <si>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</si>
  <si>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</si>
  <si>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</si>
  <si>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</si>
  <si>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</si>
  <si>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</si>
  <si>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</si>
  <si>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</si>
  <si>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</si>
  <si>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</si>
  <si>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</si>
  <si>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</si>
  <si>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</si>
  <si>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</si>
  <si>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</si>
  <si>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</si>
  <si>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</si>
  <si>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</si>
  <si>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</si>
  <si>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</si>
  <si>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</si>
  <si>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</si>
  <si>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</si>
  <si>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</si>
  <si>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</si>
  <si>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</si>
  <si>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</si>
  <si>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</si>
  <si>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</si>
  <si>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</si>
  <si>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</si>
  <si>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</si>
  <si>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</si>
  <si>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</si>
  <si>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</si>
  <si>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</si>
  <si>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</si>
  <si>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</si>
  <si>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</si>
  <si>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</si>
  <si>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</si>
  <si>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</si>
  <si>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</si>
  <si>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</si>
  <si>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</si>
  <si>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</si>
  <si>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</si>
  <si>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</si>
  <si>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</si>
  <si>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</si>
  <si>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</si>
  <si>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</si>
  <si>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</si>
  <si>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</si>
  <si>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</si>
  <si>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</si>
  <si>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</si>
  <si>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</si>
  <si>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</si>
  <si>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</si>
  <si>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</si>
  <si>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</si>
  <si>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</si>
  <si>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</si>
  <si>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</si>
  <si>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</si>
  <si>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</si>
  <si>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</si>
  <si>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</si>
  <si>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</si>
  <si>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</si>
  <si>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</si>
  <si>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</si>
  <si>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</si>
  <si>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</si>
  <si>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</si>
  <si>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</si>
  <si>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</si>
  <si>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</si>
  <si>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</si>
  <si>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</si>
  <si>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</si>
  <si>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</si>
  <si>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</si>
  <si>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</si>
  <si>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</si>
  <si>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</si>
  <si>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</si>
  <si>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</si>
  <si>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</si>
  <si>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</si>
  <si>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</si>
  <si>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</si>
  <si>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</si>
  <si>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</si>
  <si>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</si>
  <si>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</si>
  <si>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</si>
  <si>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</si>
  <si>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</si>
  <si>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</si>
  <si>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</si>
  <si>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</si>
  <si>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</si>
  <si>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</si>
  <si>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</si>
  <si>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</si>
  <si>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</si>
  <si>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</si>
  <si>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</si>
  <si>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</si>
  <si>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</si>
  <si>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</si>
  <si>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</si>
  <si>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</si>
  <si>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</si>
  <si>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</si>
  <si>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</si>
  <si>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</si>
  <si>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</si>
  <si>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</si>
  <si>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</si>
  <si>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</si>
  <si>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</si>
  <si>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</si>
  <si>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</si>
  <si>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</si>
  <si>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</si>
  <si>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</si>
  <si>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</si>
  <si>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</si>
  <si>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</si>
  <si>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</si>
  <si>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</si>
  <si>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</si>
  <si>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</si>
  <si>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</si>
  <si>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</si>
  <si>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</si>
  <si>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</si>
  <si>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</si>
  <si>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</si>
  <si>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</si>
  <si>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</si>
  <si>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</si>
  <si>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</si>
  <si>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</si>
  <si>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</si>
  <si>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</si>
  <si>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</si>
  <si>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</si>
  <si>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</si>
  <si>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</si>
  <si>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</si>
  <si>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</si>
  <si>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</si>
  <si>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</si>
  <si>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</si>
  <si>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</si>
  <si>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</si>
  <si>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</si>
  <si>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</si>
  <si>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</si>
  <si>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</si>
  <si>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</si>
  <si>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</si>
  <si>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</si>
  <si>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</si>
  <si>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</si>
  <si>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</si>
  <si>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</si>
  <si>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</si>
  <si>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</si>
  <si>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</si>
  <si>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</si>
  <si>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</si>
  <si>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</si>
  <si>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</si>
  <si>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</si>
  <si>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</si>
  <si>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</si>
  <si>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</si>
  <si>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</si>
  <si>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</si>
  <si>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</si>
  <si>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</si>
  <si>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</si>
  <si>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</si>
  <si>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</si>
  <si>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</si>
  <si>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</si>
  <si>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</si>
  <si>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</si>
  <si>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</si>
  <si>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</si>
  <si>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</si>
  <si>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</si>
  <si>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</si>
  <si>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</si>
  <si>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</si>
  <si>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</si>
  <si>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</si>
  <si>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</si>
  <si>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</si>
  <si>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</si>
  <si>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</si>
  <si>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</si>
  <si>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</si>
  <si>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</si>
  <si>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</si>
  <si>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</si>
  <si>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</si>
  <si>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</si>
  <si>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</si>
  <si>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</si>
  <si>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</si>
  <si>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</si>
  <si>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</si>
  <si>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</si>
  <si>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</si>
  <si>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</si>
  <si>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</si>
  <si>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</si>
  <si>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</si>
  <si>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</si>
  <si>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</si>
  <si>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</si>
  <si>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</si>
  <si>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</si>
  <si>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</si>
  <si>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</si>
  <si>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</si>
  <si>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</si>
  <si>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</si>
  <si>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</si>
  <si>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</si>
  <si>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</si>
  <si>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</si>
  <si>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</si>
  <si>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</si>
  <si>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</si>
  <si>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</si>
  <si>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</si>
  <si>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</si>
  <si>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</si>
  <si>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</si>
  <si>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</si>
  <si>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</si>
  <si>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</si>
  <si>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</si>
  <si>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</si>
  <si>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</si>
  <si>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</si>
  <si>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</si>
  <si>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</si>
  <si>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</si>
  <si>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</si>
  <si>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</si>
  <si>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</si>
  <si>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</si>
  <si>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</si>
  <si>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</si>
  <si>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</si>
  <si>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</si>
  <si>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</si>
  <si>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</si>
  <si>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</si>
  <si>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</si>
  <si>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</si>
  <si>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</si>
  <si>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</si>
  <si>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</si>
  <si>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</si>
  <si>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</si>
  <si>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</si>
  <si>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</si>
  <si>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</si>
  <si>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</si>
  <si>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</si>
  <si>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</si>
  <si>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</si>
  <si>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</si>
  <si>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</si>
  <si>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</si>
  <si>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</si>
  <si>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</si>
  <si>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</si>
  <si>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</si>
  <si>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</si>
  <si>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</si>
  <si>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</si>
  <si>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</si>
  <si>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</si>
  <si>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</si>
  <si>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</si>
  <si>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</si>
  <si>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</si>
  <si>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</si>
  <si>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</si>
  <si>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</si>
  <si>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</si>
  <si>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</si>
  <si>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</si>
  <si>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</si>
  <si>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</si>
  <si>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</si>
  <si>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</si>
  <si>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</si>
  <si>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</si>
  <si>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</si>
  <si>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</si>
  <si>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</si>
  <si>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</si>
  <si>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</si>
  <si>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</si>
  <si>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</si>
  <si>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</si>
  <si>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</si>
  <si>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</si>
  <si>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</si>
  <si>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</si>
  <si>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</si>
  <si>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</si>
  <si>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</si>
  <si>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</si>
  <si>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</si>
  <si>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</si>
  <si>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</si>
  <si>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</si>
  <si>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</si>
  <si>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</si>
  <si>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</si>
  <si>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</si>
  <si>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</si>
  <si>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</si>
  <si>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</si>
  <si>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</si>
  <si>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</si>
  <si>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</si>
  <si>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</si>
  <si>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</si>
  <si>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</si>
  <si>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</si>
  <si>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</si>
  <si>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</si>
  <si>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</si>
  <si>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</si>
  <si>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</si>
  <si>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</si>
  <si>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</si>
  <si>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</si>
  <si>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</si>
  <si>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</si>
  <si>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</si>
  <si>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</si>
  <si>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</si>
  <si>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</si>
  <si>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</si>
  <si>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</si>
  <si>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</si>
  <si>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</si>
  <si>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</si>
  <si>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</si>
  <si>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</si>
  <si>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</si>
  <si>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</si>
  <si>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</si>
  <si>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</si>
  <si>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</si>
  <si>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</si>
  <si>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</si>
  <si>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</si>
  <si>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</si>
  <si>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</si>
  <si>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</si>
  <si>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</si>
  <si>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</si>
  <si>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</si>
  <si>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</si>
  <si>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</si>
  <si>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</si>
  <si>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</si>
  <si>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</si>
  <si>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</si>
  <si>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</si>
  <si>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</si>
  <si>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</si>
  <si>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</si>
  <si>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</si>
  <si>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</si>
  <si>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</si>
  <si>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</si>
  <si>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</si>
  <si>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</si>
  <si>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</si>
  <si>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</si>
  <si>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</si>
  <si>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</si>
  <si>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</si>
  <si>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</si>
  <si>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</si>
  <si>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</si>
  <si>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</si>
  <si>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</si>
  <si>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</si>
  <si>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</si>
  <si>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</si>
  <si>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</si>
  <si>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</si>
  <si>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</si>
  <si>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</si>
  <si>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</si>
  <si>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</si>
  <si>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</si>
  <si>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</si>
  <si>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</si>
  <si>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</si>
  <si>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</si>
  <si>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</si>
  <si>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</si>
  <si>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</si>
  <si>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</si>
  <si>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</si>
  <si>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</si>
  <si>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</si>
  <si>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</si>
  <si>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</si>
  <si>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</si>
  <si>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</si>
  <si>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</si>
  <si>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</si>
  <si>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</si>
  <si>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</si>
  <si>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</si>
  <si>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</si>
  <si>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</si>
  <si>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</si>
  <si>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</si>
  <si>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</si>
  <si>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</si>
  <si>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</si>
  <si>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</si>
  <si>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</si>
  <si>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</si>
  <si>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</si>
  <si>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</si>
  <si>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</si>
  <si>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</si>
  <si>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</si>
  <si>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</si>
  <si>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</si>
  <si>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</si>
  <si>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</si>
  <si>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</si>
  <si>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</si>
  <si>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</si>
  <si>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</si>
  <si>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</si>
  <si>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</si>
  <si>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</si>
  <si>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</si>
  <si>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</si>
  <si>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</si>
  <si>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</si>
  <si>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</si>
  <si>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</si>
  <si>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</si>
  <si>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</si>
  <si>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</si>
  <si>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</si>
  <si>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</si>
  <si>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</si>
  <si>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</si>
  <si>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</si>
  <si>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</si>
  <si>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</si>
  <si>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</si>
  <si>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</si>
  <si>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</si>
  <si>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</si>
  <si>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</si>
  <si>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</si>
  <si>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</si>
  <si>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</si>
  <si>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</si>
  <si>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</si>
  <si>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</si>
  <si>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</si>
  <si>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</si>
  <si>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</si>
  <si>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</si>
  <si>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</si>
  <si>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</si>
  <si>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</si>
  <si>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</si>
  <si>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</si>
  <si>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</si>
  <si>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</si>
  <si>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</si>
  <si>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</si>
  <si>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</si>
  <si>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</si>
  <si>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</si>
  <si>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</si>
  <si>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</si>
  <si>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</si>
  <si>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</si>
  <si>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</si>
  <si>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</si>
  <si>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</si>
  <si>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</si>
  <si>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</si>
  <si>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</si>
  <si>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</si>
  <si>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</si>
  <si>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</si>
  <si>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</si>
  <si>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</si>
  <si>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</si>
  <si>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</si>
  <si>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</si>
  <si>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</si>
  <si>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</si>
  <si>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</si>
  <si>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</si>
  <si>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</si>
  <si>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</si>
  <si>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</si>
  <si>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</si>
  <si>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</si>
  <si>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</si>
  <si>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</si>
  <si>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</si>
  <si>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</si>
  <si>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</si>
  <si>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</si>
  <si>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</si>
  <si>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</si>
  <si>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</si>
  <si>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</si>
  <si>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</si>
  <si>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</si>
  <si>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</si>
  <si>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</si>
  <si>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</si>
  <si>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</si>
  <si>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</si>
  <si>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</si>
  <si>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</si>
  <si>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</si>
  <si>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</si>
  <si>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</si>
  <si>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</si>
  <si>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</si>
  <si>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</si>
  <si>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</si>
  <si>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</si>
  <si>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</si>
  <si>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</si>
  <si>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</si>
  <si>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</si>
  <si>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</si>
  <si>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</si>
  <si>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</si>
  <si>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</si>
  <si>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</si>
  <si>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</si>
  <si>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</si>
  <si>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</si>
  <si>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</si>
  <si>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</si>
  <si>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</si>
  <si>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</si>
  <si>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</si>
  <si>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</si>
  <si>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</si>
  <si>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</si>
  <si>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</si>
  <si>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</si>
  <si>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</si>
  <si>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</si>
  <si>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</si>
  <si>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</si>
  <si>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</si>
  <si>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</si>
  <si>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</si>
  <si>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</si>
  <si>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</si>
  <si>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</si>
  <si>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</si>
  <si>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</si>
  <si>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</si>
  <si>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</si>
  <si>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</si>
  <si>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</si>
  <si>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</si>
  <si>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</si>
  <si>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</si>
  <si>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</si>
  <si>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</si>
  <si>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</si>
  <si>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</si>
  <si>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</si>
  <si>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</si>
  <si>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</si>
  <si>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</si>
  <si>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</si>
  <si>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</si>
  <si>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</si>
  <si>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</si>
  <si>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</si>
  <si>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</si>
  <si>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</si>
  <si>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</si>
  <si>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</si>
  <si>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</si>
  <si>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</si>
  <si>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</si>
  <si>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</si>
  <si>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</si>
  <si>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</si>
  <si>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</si>
  <si>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</si>
  <si>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</si>
  <si>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</si>
  <si>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</si>
  <si>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</si>
  <si>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</si>
  <si>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</si>
  <si>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</si>
  <si>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</si>
  <si>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</si>
  <si>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</si>
  <si>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</si>
  <si>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</si>
  <si>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</si>
  <si>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</si>
  <si>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</si>
  <si>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</si>
  <si>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</si>
  <si>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</si>
  <si>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</si>
  <si>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</si>
  <si>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</si>
  <si>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</si>
  <si>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</si>
  <si>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</si>
  <si>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</si>
  <si>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</si>
  <si>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</si>
  <si>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</si>
  <si>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</si>
  <si>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</si>
  <si>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</si>
  <si>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</si>
  <si>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</si>
  <si>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</si>
  <si>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</si>
  <si>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</si>
  <si>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</si>
  <si>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</si>
  <si>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</si>
  <si>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</si>
  <si>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</si>
  <si>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</si>
  <si>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</si>
  <si>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</si>
  <si>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</si>
  <si>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</si>
  <si>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</si>
  <si>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</si>
  <si>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</si>
  <si>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</si>
  <si>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</si>
  <si>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</si>
  <si>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</si>
  <si>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</si>
  <si>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</si>
  <si>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</si>
  <si>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</si>
  <si>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</si>
  <si>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</si>
  <si>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</si>
  <si>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</si>
  <si>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</si>
  <si>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</si>
  <si>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</si>
  <si>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</si>
  <si>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</si>
  <si>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</si>
  <si>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</si>
  <si>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</si>
  <si>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</si>
  <si>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</si>
  <si>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</si>
  <si>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</si>
  <si>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</si>
  <si>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</si>
  <si>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</si>
  <si>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</si>
  <si>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</si>
  <si>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</si>
  <si>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</si>
  <si>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</si>
  <si>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</si>
  <si>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</si>
  <si>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</si>
  <si>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</si>
  <si>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</si>
  <si>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</si>
  <si>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</si>
  <si>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</si>
  <si>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</si>
  <si>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</si>
  <si>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</si>
  <si>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</si>
  <si>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</si>
  <si>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</si>
  <si>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</si>
  <si>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</si>
  <si>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</si>
  <si>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</si>
  <si>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</si>
  <si>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</si>
  <si>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</si>
  <si>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</si>
  <si>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</si>
  <si>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</si>
  <si>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</si>
  <si>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</si>
  <si>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</si>
  <si>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</si>
  <si>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</si>
  <si>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</si>
  <si>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</si>
  <si>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</si>
  <si>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</si>
  <si>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</si>
  <si>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</si>
  <si>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</si>
  <si>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</si>
  <si>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</si>
  <si>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</si>
  <si>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</si>
  <si>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</si>
  <si>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</si>
  <si>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</si>
  <si>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</si>
  <si>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</si>
  <si>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</si>
  <si>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</si>
  <si>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</si>
  <si>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</si>
  <si>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</si>
  <si>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</si>
  <si>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</si>
  <si>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</si>
  <si>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</si>
  <si>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</si>
  <si>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</si>
  <si>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</si>
  <si>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</si>
  <si>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</si>
  <si>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</si>
  <si>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</si>
  <si>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</si>
  <si>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</si>
  <si>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</si>
  <si>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</si>
  <si>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</si>
  <si>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</si>
  <si>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</si>
  <si>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</si>
  <si>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</si>
  <si>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</si>
  <si>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</si>
  <si>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</si>
  <si>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</si>
  <si>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</si>
  <si>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</si>
  <si>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</si>
  <si>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</si>
  <si>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</si>
  <si>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</si>
  <si>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</si>
  <si>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</si>
  <si>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</si>
  <si>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</si>
  <si>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</si>
  <si>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</si>
  <si>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</si>
  <si>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</si>
  <si>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</si>
  <si>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</si>
  <si>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</si>
  <si>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</si>
  <si>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</si>
  <si>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</si>
  <si>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</si>
  <si>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</si>
  <si>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</si>
  <si>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</si>
  <si>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</si>
  <si>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</si>
  <si>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</si>
  <si>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</si>
  <si>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</si>
  <si>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</si>
  <si>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</si>
  <si>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</si>
  <si>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</si>
  <si>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</si>
  <si>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</si>
  <si>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</si>
  <si>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</si>
  <si>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</si>
  <si>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</si>
  <si>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</si>
  <si>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</si>
  <si>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</si>
  <si>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</si>
  <si>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</si>
  <si>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</si>
  <si>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</si>
  <si>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</si>
  <si>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</si>
  <si>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</si>
  <si>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</si>
  <si>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</si>
  <si>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</si>
  <si>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</si>
  <si>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</si>
  <si>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</si>
  <si>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</si>
  <si>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</si>
  <si>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</si>
  <si>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</si>
  <si>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</si>
  <si>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</si>
  <si>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</si>
  <si>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</si>
  <si>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</si>
  <si>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</si>
  <si>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</si>
  <si>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</si>
  <si>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</si>
  <si>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</si>
  <si>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</si>
  <si>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</si>
  <si>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</si>
  <si>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</si>
  <si>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</si>
  <si>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</si>
  <si>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</si>
  <si>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</si>
  <si>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</si>
  <si>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</si>
  <si>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</si>
  <si>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</si>
  <si>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</si>
  <si>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</si>
  <si>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</si>
  <si>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</si>
  <si>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</si>
  <si>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</si>
  <si>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</si>
  <si>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</si>
  <si>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</si>
  <si>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</si>
  <si>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</si>
  <si>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</si>
  <si>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</si>
  <si>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</si>
  <si>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</si>
  <si>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</si>
  <si>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</si>
  <si>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</si>
  <si>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</si>
  <si>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</si>
  <si>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</si>
  <si>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</si>
  <si>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</si>
  <si>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</si>
  <si>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</si>
  <si>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</si>
  <si>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</si>
  <si>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</si>
  <si>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</si>
  <si>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</si>
  <si>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</si>
  <si>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</si>
  <si>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</si>
  <si>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</si>
  <si>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</si>
  <si>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</si>
  <si>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</si>
  <si>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</si>
  <si>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</si>
  <si>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</si>
  <si>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</si>
  <si>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</si>
  <si>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</si>
  <si>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</si>
  <si>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</si>
  <si>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</si>
  <si>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</si>
  <si>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</si>
  <si>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</si>
  <si>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</si>
  <si>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</si>
  <si>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</si>
  <si>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</si>
  <si>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</si>
  <si>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</si>
  <si>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</si>
  <si>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</si>
  <si>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</si>
  <si>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</si>
  <si>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</si>
  <si>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</si>
  <si>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</si>
  <si>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</si>
  <si>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</si>
  <si>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</si>
  <si>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</si>
  <si>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</si>
  <si>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</si>
  <si>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</si>
  <si>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</si>
  <si>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</si>
  <si>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</si>
  <si>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</si>
  <si>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</si>
  <si>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</si>
  <si>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</si>
  <si>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</si>
  <si>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</si>
  <si>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</si>
  <si>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</si>
  <si>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</si>
  <si>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</si>
  <si>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</si>
  <si>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</si>
  <si>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</si>
  <si>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</si>
  <si>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</si>
  <si>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</si>
  <si>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</si>
  <si>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</si>
  <si>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</si>
  <si>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</si>
  <si>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</si>
  <si>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</si>
  <si>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</si>
  <si>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</si>
  <si>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</si>
  <si>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</si>
  <si>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</si>
  <si>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</si>
  <si>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</si>
  <si>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</si>
  <si>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</si>
  <si>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</si>
  <si>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</si>
  <si>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</si>
  <si>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</si>
  <si>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</si>
  <si>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</si>
  <si>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</si>
  <si>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</si>
  <si>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</si>
  <si>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</si>
  <si>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</si>
  <si>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</si>
  <si>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</si>
  <si>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</si>
  <si>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</si>
  <si>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</si>
  <si>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</si>
  <si>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</si>
  <si>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</si>
  <si>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</si>
  <si>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</si>
  <si>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</si>
  <si>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</si>
  <si>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</si>
  <si>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</si>
  <si>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</si>
  <si>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</si>
  <si>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</si>
  <si>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</si>
  <si>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</si>
  <si>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</si>
  <si>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</si>
  <si>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</si>
  <si>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</si>
  <si>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</si>
  <si>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</si>
  <si>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</si>
  <si>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</si>
  <si>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</si>
  <si>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</si>
  <si>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</si>
  <si>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</si>
  <si>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</si>
  <si>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</si>
  <si>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</si>
  <si>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</si>
  <si>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</si>
  <si>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</si>
  <si>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</si>
  <si>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</si>
  <si>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</si>
  <si>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</si>
  <si>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</si>
  <si>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</si>
  <si>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</si>
  <si>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</si>
  <si>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</si>
  <si>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</si>
  <si>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</si>
  <si>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</si>
  <si>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</si>
  <si>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</si>
  <si>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</si>
  <si>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</si>
  <si>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</si>
  <si>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</si>
  <si>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</si>
  <si>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</si>
  <si>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</si>
  <si>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</si>
  <si>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</si>
  <si>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</si>
  <si>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</si>
  <si>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</si>
  <si>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</si>
  <si>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</si>
  <si>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</si>
  <si>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</si>
  <si>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</si>
  <si>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</si>
  <si>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</si>
  <si>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</si>
  <si>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</si>
  <si>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</si>
  <si>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</si>
  <si>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</si>
  <si>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</si>
  <si>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</si>
  <si>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</si>
  <si>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</si>
  <si>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</si>
  <si>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</si>
  <si>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</si>
  <si>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</si>
  <si>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</si>
  <si>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</si>
  <si>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</si>
  <si>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</si>
  <si>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</si>
  <si>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</si>
  <si>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</si>
  <si>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</si>
  <si>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</si>
  <si>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</si>
  <si>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</si>
  <si>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</si>
  <si>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</si>
  <si>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</si>
  <si>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</si>
  <si>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</si>
  <si>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</si>
  <si>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</si>
  <si>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</si>
  <si>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</si>
  <si>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</si>
  <si>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</si>
  <si>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</si>
  <si>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</si>
  <si>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</si>
  <si>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</si>
  <si>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</si>
  <si>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</si>
  <si>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</si>
  <si>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</si>
  <si>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</si>
  <si>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</si>
  <si>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</si>
  <si>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</si>
  <si>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</si>
  <si>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</si>
  <si>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</si>
  <si>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</si>
  <si>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</si>
  <si>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</si>
  <si>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</si>
  <si>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</si>
  <si>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</si>
  <si>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</si>
  <si>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</si>
  <si>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</si>
  <si>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</si>
  <si>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</si>
  <si>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</si>
  <si>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</si>
  <si>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</si>
  <si>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</si>
  <si>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</si>
  <si>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</si>
  <si>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</si>
  <si>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</si>
  <si>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</si>
  <si>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</si>
  <si>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</si>
  <si>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</si>
  <si>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</si>
  <si>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</si>
  <si>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</si>
  <si>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</si>
  <si>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</si>
  <si>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</si>
  <si>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</si>
  <si>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</si>
  <si>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</si>
  <si>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</si>
  <si>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</si>
  <si>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</si>
  <si>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</si>
  <si>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</si>
  <si>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</si>
  <si>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</si>
  <si>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</si>
  <si>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</si>
  <si>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</si>
  <si>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</si>
  <si>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</si>
  <si>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</si>
  <si>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</si>
  <si>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</si>
  <si>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</si>
  <si>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</si>
  <si>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</si>
  <si>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</si>
  <si>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</si>
  <si>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</si>
  <si>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</si>
  <si>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</si>
  <si>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</si>
  <si>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</si>
  <si>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</si>
  <si>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</si>
  <si>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</si>
  <si>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</si>
  <si>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</si>
  <si>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</si>
  <si>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</si>
  <si>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</si>
  <si>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</si>
  <si>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</si>
  <si>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</si>
  <si>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</si>
  <si>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</si>
  <si>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</si>
  <si>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</si>
  <si>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</si>
  <si>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</si>
  <si>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</si>
  <si>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</si>
  <si>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</si>
  <si>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</si>
  <si>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</si>
  <si>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</si>
  <si>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</si>
  <si>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</si>
  <si>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</si>
  <si>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</si>
  <si>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</si>
  <si>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</si>
  <si>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</si>
  <si>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</si>
  <si>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</si>
  <si>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</si>
  <si>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</si>
  <si>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</si>
  <si>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</si>
  <si>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</si>
  <si>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</si>
  <si>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</si>
  <si>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</si>
  <si>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</si>
  <si>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</si>
  <si>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</si>
  <si>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</si>
  <si>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</si>
  <si>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</si>
  <si>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</si>
  <si>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</si>
  <si>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</si>
  <si>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</si>
  <si>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</si>
  <si>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</si>
  <si>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</si>
  <si>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</si>
  <si>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</si>
  <si>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</si>
  <si>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</si>
  <si>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</si>
  <si>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</si>
  <si>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</si>
  <si>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</si>
  <si>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</si>
  <si>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</si>
  <si>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</si>
  <si>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</si>
  <si>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</si>
  <si>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</si>
  <si>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</si>
  <si>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</si>
  <si>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</si>
  <si>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</si>
  <si>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</si>
  <si>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</si>
  <si>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</si>
  <si>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</si>
  <si>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</si>
  <si>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</si>
  <si>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</si>
  <si>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</si>
  <si>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</si>
  <si>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</si>
  <si>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</si>
  <si>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</si>
  <si>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</si>
  <si>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</si>
  <si>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</si>
  <si>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</si>
  <si>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</si>
  <si>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</si>
  <si>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</si>
  <si>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</si>
  <si>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</si>
  <si>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</si>
  <si>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</si>
  <si>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</si>
  <si>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</si>
  <si>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</si>
  <si>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</si>
  <si>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</si>
  <si>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</si>
  <si>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</si>
  <si>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</si>
  <si>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</si>
  <si>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</si>
  <si>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</si>
  <si>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</si>
  <si>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</si>
  <si>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</si>
  <si>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</si>
  <si>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</si>
  <si>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</si>
  <si>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</si>
  <si>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</si>
  <si>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</si>
  <si>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</si>
  <si>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</si>
  <si>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</si>
  <si>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</si>
  <si>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</si>
  <si>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</si>
  <si>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</si>
  <si>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</si>
  <si>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</si>
  <si>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</si>
  <si>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</si>
  <si>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</si>
  <si>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</si>
  <si>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</si>
  <si>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</si>
  <si>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</si>
  <si>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</si>
  <si>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</si>
  <si>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</si>
  <si>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</si>
  <si>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</si>
  <si>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</si>
  <si>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</si>
  <si>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</si>
  <si>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</si>
  <si>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</si>
  <si>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</si>
  <si>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</si>
  <si>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</si>
  <si>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</si>
  <si>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</si>
  <si>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</si>
  <si>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</si>
  <si>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</si>
  <si>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</si>
  <si>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</si>
  <si>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</si>
  <si>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</si>
  <si>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</si>
  <si>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</si>
  <si>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</si>
  <si>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</si>
  <si>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</si>
  <si>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</si>
  <si>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</si>
  <si>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</si>
  <si>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</si>
  <si>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</si>
  <si>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</si>
  <si>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</si>
  <si>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</si>
  <si>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</si>
  <si>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</si>
  <si>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</si>
  <si>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</si>
  <si>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</si>
  <si>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</si>
  <si>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</si>
  <si>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</si>
  <si>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</si>
  <si>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</si>
  <si>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</si>
  <si>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</si>
  <si>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</si>
  <si>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</si>
  <si>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</si>
  <si>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</si>
  <si>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</si>
  <si>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</si>
  <si>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</si>
  <si>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</si>
  <si>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</si>
  <si>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</si>
  <si>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</si>
  <si>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</si>
  <si>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</si>
  <si>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</si>
  <si>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</si>
  <si>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</si>
  <si>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</si>
  <si>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</si>
  <si>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</si>
  <si>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</si>
  <si>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</si>
  <si>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</si>
  <si>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</si>
  <si>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</si>
  <si>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</si>
  <si>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</si>
  <si>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</si>
  <si>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</si>
  <si>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</si>
  <si>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</si>
  <si>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</si>
  <si>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</si>
  <si>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</si>
  <si>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</si>
  <si>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</si>
  <si>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</si>
  <si>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</si>
  <si>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</si>
  <si>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</si>
  <si>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</si>
  <si>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</si>
  <si>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</si>
  <si>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</si>
  <si>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</si>
  <si>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</si>
  <si>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</si>
  <si>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</si>
  <si>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</si>
  <si>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</si>
  <si>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</si>
  <si>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</si>
  <si>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</si>
  <si>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</si>
  <si>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</si>
  <si>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</si>
  <si>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</si>
  <si>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</si>
  <si>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</si>
  <si>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</si>
  <si>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</si>
  <si>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</si>
  <si>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</si>
  <si>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</si>
  <si>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</si>
  <si>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</si>
  <si>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</si>
  <si>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</si>
  <si>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</si>
  <si>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</si>
  <si>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</si>
  <si>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</si>
  <si>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</si>
  <si>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</si>
  <si>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</si>
  <si>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</si>
  <si>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</si>
  <si>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</si>
  <si>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</si>
  <si>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</si>
  <si>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</si>
  <si>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</si>
  <si>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</si>
  <si>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</si>
  <si>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</si>
  <si>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</si>
  <si>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</si>
  <si>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</si>
  <si>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</si>
  <si>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</si>
  <si>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</si>
  <si>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</si>
  <si>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</si>
  <si>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</si>
  <si>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</si>
  <si>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</si>
  <si>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</si>
  <si>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</si>
  <si>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</si>
  <si>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</si>
  <si>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</si>
  <si>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</si>
  <si>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</si>
  <si>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</si>
  <si>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</si>
  <si>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</si>
  <si>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</si>
  <si>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</si>
  <si>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</si>
  <si>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</si>
  <si>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</si>
  <si>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</si>
  <si>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</si>
  <si>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</si>
  <si>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</si>
  <si>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</si>
  <si>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</si>
  <si>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</si>
  <si>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</si>
  <si>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</si>
  <si>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</si>
  <si>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</si>
  <si>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</si>
  <si>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</si>
  <si>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</si>
  <si>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</si>
  <si>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</si>
  <si>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</si>
  <si>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</si>
  <si>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</si>
  <si>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</si>
  <si>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</si>
  <si>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</si>
  <si>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</si>
  <si>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</si>
  <si>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</si>
  <si>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</si>
  <si>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</si>
  <si>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</si>
  <si>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</si>
  <si>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</si>
  <si>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</si>
  <si>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</si>
  <si>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</si>
  <si>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</si>
  <si>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</si>
  <si>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</si>
  <si>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</si>
  <si>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</si>
  <si>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</si>
  <si>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</si>
  <si>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</si>
  <si>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</si>
  <si>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</si>
  <si>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</si>
  <si>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</si>
  <si>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</si>
  <si>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</si>
  <si>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</si>
  <si>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</si>
  <si>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</si>
  <si>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</si>
  <si>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</si>
  <si>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</si>
  <si>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</si>
  <si>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</si>
  <si>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</si>
  <si>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</si>
  <si>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</si>
  <si>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</si>
  <si>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</si>
  <si>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</si>
  <si>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</si>
  <si>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</si>
  <si>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</si>
  <si>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</si>
  <si>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</si>
  <si>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</si>
  <si>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</si>
  <si>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</si>
  <si>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</si>
  <si>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</si>
  <si>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</si>
  <si>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</si>
  <si>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</si>
  <si>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</si>
  <si>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</si>
  <si>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</si>
  <si>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</si>
  <si>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</si>
  <si>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</si>
  <si>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</si>
  <si>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</si>
  <si>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</si>
  <si>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</si>
  <si>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</si>
  <si>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</si>
  <si>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</si>
  <si>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</si>
  <si>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</si>
  <si>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</si>
  <si>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</si>
  <si>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</si>
  <si>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</si>
  <si>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</si>
  <si>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</si>
  <si>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</si>
  <si>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</si>
  <si>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</si>
  <si>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</si>
  <si>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</si>
  <si>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</si>
  <si>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</si>
  <si>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</si>
  <si>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</si>
  <si>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</si>
  <si>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</si>
  <si>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</si>
  <si>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</si>
  <si>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</si>
  <si>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</si>
  <si>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</si>
  <si>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</si>
  <si>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</si>
  <si>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</si>
  <si>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</si>
  <si>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</si>
  <si>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</si>
  <si>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</si>
  <si>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</si>
  <si>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</si>
  <si>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</si>
  <si>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</si>
  <si>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</si>
  <si>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</si>
  <si>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</si>
  <si>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</si>
  <si>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</si>
  <si>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</si>
  <si>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</si>
  <si>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</si>
  <si>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</si>
  <si>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</si>
  <si>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</si>
  <si>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</si>
  <si>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</si>
  <si>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</si>
  <si>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</si>
  <si>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</si>
  <si>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</si>
  <si>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</si>
  <si>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</si>
  <si>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</si>
  <si>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</si>
  <si>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</si>
  <si>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</si>
  <si>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</si>
  <si>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</si>
  <si>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</si>
  <si>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</si>
  <si>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</si>
  <si>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</si>
  <si>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</si>
  <si>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</si>
  <si>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</si>
  <si>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</si>
  <si>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</si>
  <si>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</si>
  <si>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</si>
  <si>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</si>
  <si>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</si>
  <si>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</si>
  <si>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</si>
  <si>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</si>
  <si>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</si>
  <si>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</si>
  <si>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</si>
  <si>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</si>
  <si>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</si>
  <si>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</si>
  <si>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</si>
  <si>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</si>
  <si>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</si>
  <si>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</si>
  <si>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</si>
  <si>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</si>
  <si>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</si>
  <si>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</si>
  <si>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</si>
  <si>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</si>
  <si>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</si>
  <si>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</si>
  <si>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</si>
  <si>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</si>
  <si>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</si>
  <si>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</si>
  <si>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</si>
  <si>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</si>
  <si>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</si>
  <si>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</si>
  <si>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</si>
  <si>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</si>
  <si>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</si>
  <si>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</si>
  <si>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</si>
  <si>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</si>
  <si>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</si>
  <si>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</si>
  <si>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</si>
  <si>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</si>
  <si>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</si>
  <si>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</si>
  <si>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</si>
  <si>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</si>
  <si>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</si>
  <si>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</si>
  <si>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</si>
  <si>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</si>
  <si>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</si>
  <si>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</si>
  <si>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</si>
  <si>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</si>
  <si>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</si>
  <si>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</si>
  <si>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</si>
  <si>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</si>
  <si>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</si>
  <si>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</si>
  <si>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</si>
  <si>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</si>
  <si>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</si>
  <si>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</si>
  <si>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</si>
  <si>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</si>
  <si>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</si>
  <si>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</si>
  <si>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</si>
  <si>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</si>
  <si>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</si>
  <si>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</si>
  <si>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</si>
  <si>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</si>
  <si>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</si>
  <si>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</si>
  <si>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</si>
  <si>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</si>
  <si>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</si>
  <si>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</si>
  <si>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</si>
  <si>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</si>
  <si>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</si>
  <si>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</si>
  <si>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</si>
  <si>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</si>
  <si>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</si>
  <si>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</si>
  <si>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</si>
  <si>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</si>
  <si>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</si>
  <si>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</si>
  <si>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</si>
  <si>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</si>
  <si>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</si>
  <si>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</si>
  <si>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</si>
  <si>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</si>
  <si>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</si>
  <si>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</si>
  <si>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</si>
  <si>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</si>
  <si>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</si>
  <si>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</si>
  <si>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</si>
  <si>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</si>
  <si>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</si>
  <si>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</si>
  <si>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</si>
  <si>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</si>
  <si>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</si>
  <si>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</si>
  <si>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</si>
  <si>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</si>
  <si>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</si>
  <si>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</si>
  <si>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</si>
  <si>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</si>
  <si>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</si>
  <si>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</si>
  <si>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</si>
  <si>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</si>
  <si>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</si>
  <si>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</si>
  <si>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</si>
  <si>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</si>
  <si>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</si>
  <si>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</si>
  <si>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</si>
  <si>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</si>
  <si>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</si>
  <si>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</si>
  <si>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</si>
  <si>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</si>
  <si>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</si>
  <si>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</si>
  <si>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</si>
  <si>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</si>
  <si>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</si>
  <si>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</si>
  <si>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</si>
  <si>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</si>
  <si>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</si>
  <si>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</si>
  <si>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</si>
  <si>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</si>
  <si>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</si>
  <si>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</si>
  <si>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</si>
  <si>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</si>
  <si>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</si>
  <si>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</si>
  <si>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</si>
  <si>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</si>
  <si>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</si>
  <si>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</si>
  <si>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</si>
  <si>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</si>
  <si>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</si>
  <si>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</si>
  <si>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</si>
  <si>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</si>
  <si>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</si>
  <si>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</si>
  <si>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</si>
  <si>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</si>
  <si>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</si>
  <si>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</si>
  <si>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</si>
  <si>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</si>
  <si>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</si>
  <si>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</si>
  <si>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</si>
  <si>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</si>
  <si>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</si>
  <si>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</si>
  <si>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</si>
  <si>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</si>
  <si>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</si>
  <si>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</si>
  <si>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</si>
  <si>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</si>
  <si>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</si>
  <si>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</si>
  <si>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</si>
  <si>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</si>
  <si>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</si>
  <si>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</si>
  <si>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</si>
  <si>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</si>
  <si>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</si>
  <si>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</si>
  <si>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</si>
  <si>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</si>
  <si>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</si>
  <si>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</si>
  <si>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</si>
  <si>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</si>
  <si>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</si>
  <si>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</si>
  <si>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</si>
  <si>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</si>
  <si>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</si>
  <si>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</si>
  <si>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</si>
  <si>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</si>
  <si>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</si>
  <si>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</si>
  <si>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</si>
  <si>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</si>
  <si>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</si>
  <si>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</si>
  <si>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</si>
  <si>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</si>
  <si>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</si>
  <si>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</si>
  <si>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</si>
  <si>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</si>
  <si>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</si>
  <si>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</si>
  <si>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</si>
  <si>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</si>
  <si>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</si>
  <si>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</si>
  <si>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</si>
  <si>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</si>
  <si>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</si>
  <si>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</si>
  <si>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</si>
  <si>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</si>
  <si>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</si>
  <si>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</si>
  <si>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</si>
  <si>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</si>
  <si>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</si>
  <si>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</si>
  <si>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</si>
  <si>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</si>
  <si>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</si>
  <si>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</si>
  <si>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</si>
  <si>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</si>
  <si>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</si>
  <si>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</si>
  <si>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</si>
  <si>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</si>
  <si>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</si>
  <si>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</si>
  <si>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</si>
  <si>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</si>
  <si>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</si>
  <si>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</si>
  <si>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</si>
  <si>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</si>
  <si>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</si>
  <si>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</si>
  <si>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</si>
  <si>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</si>
  <si>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</si>
  <si>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</si>
  <si>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</si>
  <si>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</si>
  <si>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</si>
  <si>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</si>
  <si>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</si>
  <si>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</si>
  <si>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</si>
  <si>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</si>
  <si>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</si>
  <si>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</si>
  <si>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</si>
  <si>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</si>
  <si>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</si>
  <si>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</si>
  <si>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</si>
  <si>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</si>
  <si>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</si>
  <si>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</si>
  <si>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</si>
  <si>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</si>
  <si>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</si>
  <si>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</si>
  <si>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</si>
  <si>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</si>
  <si>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</si>
  <si>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</si>
  <si>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</si>
  <si>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</si>
  <si>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</si>
  <si>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</si>
  <si>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</si>
  <si>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</si>
  <si>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</si>
  <si>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</si>
  <si>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</si>
  <si>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</si>
  <si>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</si>
  <si>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</si>
  <si>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</si>
  <si>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</si>
  <si>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</si>
  <si>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</si>
  <si>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</si>
  <si>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</si>
  <si>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</si>
  <si>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</si>
  <si>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</si>
  <si>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</si>
  <si>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</si>
  <si>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</si>
  <si>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</si>
  <si>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</si>
  <si>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</si>
  <si>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</si>
  <si>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</si>
  <si>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</si>
  <si>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</si>
  <si>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</si>
  <si>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</si>
  <si>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</si>
  <si>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</si>
  <si>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</si>
  <si>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</si>
  <si>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</si>
  <si>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</si>
  <si>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</si>
  <si>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</si>
  <si>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</si>
  <si>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</si>
  <si>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</si>
  <si>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</si>
  <si>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</si>
  <si>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</si>
  <si>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</si>
  <si>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</si>
  <si>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</si>
  <si>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</si>
  <si>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</si>
  <si>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</si>
  <si>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</si>
  <si>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</si>
  <si>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</si>
  <si>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</si>
  <si>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</si>
  <si>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</si>
  <si>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</si>
  <si>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</si>
  <si>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</si>
  <si>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</si>
  <si>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</si>
  <si>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</si>
  <si>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</si>
  <si>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</si>
  <si>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</si>
  <si>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</si>
  <si>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</si>
  <si>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</si>
  <si>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</si>
  <si>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</si>
  <si>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</si>
  <si>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</si>
  <si>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</si>
  <si>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</si>
  <si>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</si>
  <si>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</si>
  <si>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</si>
  <si>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</si>
  <si>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</si>
  <si>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</si>
  <si>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</si>
  <si>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</si>
  <si>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</si>
  <si>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</si>
  <si>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</si>
  <si>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</si>
  <si>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</si>
  <si>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</si>
  <si>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</si>
  <si>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</si>
  <si>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</si>
  <si>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</si>
  <si>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</si>
  <si>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</si>
  <si>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</si>
  <si>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</si>
  <si>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</si>
  <si>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</si>
  <si>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</si>
  <si>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</si>
  <si>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</si>
  <si>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</si>
  <si>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</si>
  <si>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</si>
  <si>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</si>
  <si>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</si>
  <si>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</si>
  <si>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</si>
  <si>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</si>
  <si>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</si>
  <si>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</si>
  <si>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</si>
  <si>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</si>
  <si>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</si>
  <si>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</si>
  <si>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</si>
  <si>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</si>
  <si>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</si>
  <si>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</si>
  <si>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</si>
  <si>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</si>
  <si>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</si>
  <si>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</si>
  <si>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</si>
  <si>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</si>
  <si>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</si>
  <si>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</si>
  <si>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</si>
  <si>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</si>
  <si>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</si>
  <si>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</si>
  <si>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</si>
  <si>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</si>
  <si>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</si>
  <si>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</si>
  <si>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</si>
  <si>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</si>
  <si>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</si>
  <si>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</si>
  <si>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</si>
  <si>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</si>
  <si>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</si>
  <si>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</si>
  <si>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</si>
  <si>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</si>
  <si>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</si>
  <si>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</si>
  <si>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</si>
  <si>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</si>
  <si>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Percent funded</t>
  </si>
  <si>
    <t>Average donation</t>
  </si>
  <si>
    <t>Category</t>
  </si>
  <si>
    <t>Sub-Category</t>
  </si>
  <si>
    <t>(All)</t>
  </si>
  <si>
    <t>theater plays</t>
  </si>
  <si>
    <t>technology web</t>
  </si>
  <si>
    <t>technology wearables</t>
  </si>
  <si>
    <t>publishing nonfiction</t>
  </si>
  <si>
    <t>publishing fiction</t>
  </si>
  <si>
    <t>music rock</t>
  </si>
  <si>
    <t>music metal</t>
  </si>
  <si>
    <t>music jazz</t>
  </si>
  <si>
    <t>music indie rock</t>
  </si>
  <si>
    <t>music electronic music</t>
  </si>
  <si>
    <t>journalism audio</t>
  </si>
  <si>
    <t>games video games</t>
  </si>
  <si>
    <t>games mobile games</t>
  </si>
  <si>
    <t>food food trucks</t>
  </si>
  <si>
    <t>photography photobooks</t>
  </si>
  <si>
    <t>music world music</t>
  </si>
  <si>
    <t>publishing translations</t>
  </si>
  <si>
    <t>publishing radio &amp; podcasts</t>
  </si>
  <si>
    <t>photography nature</t>
  </si>
  <si>
    <t>publishing art books</t>
  </si>
  <si>
    <t>photography places</t>
  </si>
  <si>
    <t>music pop</t>
  </si>
  <si>
    <t>music faith</t>
  </si>
  <si>
    <t>technology gadgets</t>
  </si>
  <si>
    <t>technology hardware</t>
  </si>
  <si>
    <t>photography people</t>
  </si>
  <si>
    <t>games tabletop games</t>
  </si>
  <si>
    <t>food small batch</t>
  </si>
  <si>
    <t>food restaurants</t>
  </si>
  <si>
    <t>music classical music</t>
  </si>
  <si>
    <t>technology space exploration</t>
  </si>
  <si>
    <t>technology makerspaces</t>
  </si>
  <si>
    <t>theater spaces</t>
  </si>
  <si>
    <t>publishing children's books</t>
  </si>
  <si>
    <t>theater musical</t>
  </si>
  <si>
    <t>Column Labels</t>
  </si>
  <si>
    <t>film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</si>
  <si>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</si>
  <si>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</si>
  <si>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</si>
  <si>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</si>
  <si>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</si>
  <si>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</si>
  <si>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</si>
  <si>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</si>
  <si>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</si>
  <si>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</si>
  <si>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Category</t>
  </si>
  <si>
    <t>fiction</t>
  </si>
  <si>
    <t>video/animation</t>
  </si>
  <si>
    <t>video/documentary</t>
  </si>
  <si>
    <t>video/drama</t>
  </si>
  <si>
    <t>video/shorts</t>
  </si>
  <si>
    <t>video/television</t>
  </si>
  <si>
    <t>batch</t>
  </si>
  <si>
    <t>restaurants</t>
  </si>
  <si>
    <t>trucks</t>
  </si>
  <si>
    <t>audio</t>
  </si>
  <si>
    <t>faith</t>
  </si>
  <si>
    <t>jazz</t>
  </si>
  <si>
    <t>metal</t>
  </si>
  <si>
    <t>pop</t>
  </si>
  <si>
    <t>rock</t>
  </si>
  <si>
    <t>nature</t>
  </si>
  <si>
    <t>people</t>
  </si>
  <si>
    <t>photobooks</t>
  </si>
  <si>
    <t>places</t>
  </si>
  <si>
    <t>books</t>
  </si>
  <si>
    <t>nonfiction</t>
  </si>
  <si>
    <t>podcasts</t>
  </si>
  <si>
    <t>translations</t>
  </si>
  <si>
    <t>exploration</t>
  </si>
  <si>
    <t>gadgets</t>
  </si>
  <si>
    <t>hardware</t>
  </si>
  <si>
    <t>makerspaces</t>
  </si>
  <si>
    <t>wearables</t>
  </si>
  <si>
    <t>web</t>
  </si>
  <si>
    <t>musical</t>
  </si>
  <si>
    <t>plays</t>
  </si>
  <si>
    <t>spaces</t>
  </si>
  <si>
    <t>Count of Sub-Category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</si>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</sst>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4">
    <dxf>
      <font>
        <color auto="1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[StarterBook.xlsx]PIVOT_COUNTRY!PivotTable6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PIVOT_COUNTRY!$B$5:$B$26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D3-42C2-BEB6-3DAF9A934DC7}"/>
            </c:ext>
          </c:extLst>
        </c:ser>
        <c:ser>
          <c:idx val="1"/>
          <c:order val="1"/>
          <c:tx>
            <c:strRef>
              <c:f>PIVOT_COUNTRY!$C$3:$C$4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PIVOT_COUNTRY!$C$5:$C$26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D3-42C2-BEB6-3DAF9A934DC7}"/>
            </c:ext>
          </c:extLst>
        </c:ser>
        <c:ser>
          <c:idx val="2"/>
          <c:order val="2"/>
          <c:tx>
            <c:strRef>
              <c:f>PIVOT_COUNTRY!$D$3:$D$4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PIVOT_COUNTRY!$D$5:$D$26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D3-42C2-BEB6-3DAF9A934DC7}"/>
            </c:ext>
          </c:extLst>
        </c:ser>
        <c:ser>
          <c:idx val="3"/>
          <c:order val="3"/>
          <c:tx>
            <c:strRef>
              <c:f>PIVOT_COUNTRY!$E$3:$E$4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PIVOT_COUNTRY!$E$5:$E$26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D3-42C2-BEB6-3DAF9A934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5094768"/>
        <c:axId val="1687395504"/>
      </c:barChart>
      <c:catAx>
        <c:axId val="172509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95504"/>
        <c:crosses val="autoZero"/>
        <c:auto val="1"/>
        <c:lblAlgn val="ctr"/>
        <c:lblOffset val="100"/>
        <c:noMultiLvlLbl val="0"/>
      </c:catAx>
      <c:valAx>
        <c:axId val="168739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09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9-484A-B45A-A852AAB6CC9B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69-484A-B45A-A852AAB6CC9B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69-484A-B45A-A852AAB6CC9B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69-484A-B45A-A852AAB6C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0560704"/>
        <c:axId val="1691650864"/>
      </c:barChart>
      <c:catAx>
        <c:axId val="144056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650864"/>
        <c:crosses val="autoZero"/>
        <c:auto val="1"/>
        <c:lblAlgn val="ctr"/>
        <c:lblOffset val="100"/>
        <c:noMultiLvlLbl val="0"/>
      </c:catAx>
      <c:valAx>
        <c:axId val="169165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56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'PIVOT_SUB-CATEGORY'!$A$5:$A$39</c:f>
              <c:strCache>
                <c:ptCount val="34"/>
                <c:pt idx="0">
                  <c:v>audio</c:v>
                </c:pt>
                <c:pt idx="1">
                  <c:v>batch</c:v>
                </c:pt>
                <c:pt idx="2">
                  <c:v>books</c:v>
                </c:pt>
                <c:pt idx="3">
                  <c:v>exploration</c:v>
                </c:pt>
                <c:pt idx="4">
                  <c:v>faith</c:v>
                </c:pt>
                <c:pt idx="5">
                  <c:v>fiction</c:v>
                </c:pt>
                <c:pt idx="6">
                  <c:v>gadgets</c:v>
                </c:pt>
                <c:pt idx="7">
                  <c:v>games</c:v>
                </c:pt>
                <c:pt idx="8">
                  <c:v>hardware</c:v>
                </c:pt>
                <c:pt idx="9">
                  <c:v>jazz</c:v>
                </c:pt>
                <c:pt idx="10">
                  <c:v>makerspaces</c:v>
                </c:pt>
                <c:pt idx="11">
                  <c:v>metal</c:v>
                </c:pt>
                <c:pt idx="12">
                  <c:v>music</c:v>
                </c:pt>
                <c:pt idx="13">
                  <c:v>musical</c:v>
                </c:pt>
                <c:pt idx="14">
                  <c:v>nature</c:v>
                </c:pt>
                <c:pt idx="15">
                  <c:v>nonfiction</c:v>
                </c:pt>
                <c:pt idx="16">
                  <c:v>people</c:v>
                </c:pt>
                <c:pt idx="17">
                  <c:v>photobooks</c:v>
                </c:pt>
                <c:pt idx="18">
                  <c:v>places</c:v>
                </c:pt>
                <c:pt idx="19">
                  <c:v>plays</c:v>
                </c:pt>
                <c:pt idx="20">
                  <c:v>podcasts</c:v>
                </c:pt>
                <c:pt idx="21">
                  <c:v>pop</c:v>
                </c:pt>
                <c:pt idx="22">
                  <c:v>restaurants</c:v>
                </c:pt>
                <c:pt idx="23">
                  <c:v>rock</c:v>
                </c:pt>
                <c:pt idx="24">
                  <c:v>spaces</c:v>
                </c:pt>
                <c:pt idx="25">
                  <c:v>translations</c:v>
                </c:pt>
                <c:pt idx="26">
                  <c:v>trucks</c:v>
                </c:pt>
                <c:pt idx="27">
                  <c:v>video/animation</c:v>
                </c:pt>
                <c:pt idx="28">
                  <c:v>video/documentary</c:v>
                </c:pt>
                <c:pt idx="29">
                  <c:v>video/drama</c:v>
                </c:pt>
                <c:pt idx="30">
                  <c:v>video/shorts</c:v>
                </c:pt>
                <c:pt idx="31">
                  <c:v>video/television</c:v>
                </c:pt>
                <c:pt idx="32">
                  <c:v>wearables</c:v>
                </c:pt>
                <c:pt idx="33">
                  <c:v>web</c:v>
                </c:pt>
              </c:strCache>
            </c:strRef>
          </c:cat>
          <c:val>
            <c:numRef>
              <c:f>'PIVOT_SUB-CATEGORY'!$B$5:$B$39</c:f>
              <c:numCache>
                <c:formatCode>General</c:formatCode>
                <c:ptCount val="34"/>
                <c:pt idx="0">
                  <c:v>24</c:v>
                </c:pt>
                <c:pt idx="2">
                  <c:v>20</c:v>
                </c:pt>
                <c:pt idx="3">
                  <c:v>18</c:v>
                </c:pt>
                <c:pt idx="5">
                  <c:v>40</c:v>
                </c:pt>
                <c:pt idx="12">
                  <c:v>20</c:v>
                </c:pt>
                <c:pt idx="13">
                  <c:v>20</c:v>
                </c:pt>
                <c:pt idx="24">
                  <c:v>17</c:v>
                </c:pt>
                <c:pt idx="25">
                  <c:v>10</c:v>
                </c:pt>
                <c:pt idx="26">
                  <c:v>20</c:v>
                </c:pt>
                <c:pt idx="32">
                  <c:v>60</c:v>
                </c:pt>
                <c:pt idx="3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6-4D52-B927-6513AE308DB4}"/>
            </c:ext>
          </c:extLst>
        </c:ser>
        <c:ser>
          <c:idx val="1"/>
          <c:order val="1"/>
          <c:tx>
            <c:strRef>
              <c:f>'PIVOT_SUB-CATEGORY'!$C$3:$C$4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'PIVOT_SUB-CATEGORY'!$A$5:$A$39</c:f>
              <c:strCache>
                <c:ptCount val="34"/>
                <c:pt idx="0">
                  <c:v>audio</c:v>
                </c:pt>
                <c:pt idx="1">
                  <c:v>batch</c:v>
                </c:pt>
                <c:pt idx="2">
                  <c:v>books</c:v>
                </c:pt>
                <c:pt idx="3">
                  <c:v>exploration</c:v>
                </c:pt>
                <c:pt idx="4">
                  <c:v>faith</c:v>
                </c:pt>
                <c:pt idx="5">
                  <c:v>fiction</c:v>
                </c:pt>
                <c:pt idx="6">
                  <c:v>gadgets</c:v>
                </c:pt>
                <c:pt idx="7">
                  <c:v>games</c:v>
                </c:pt>
                <c:pt idx="8">
                  <c:v>hardware</c:v>
                </c:pt>
                <c:pt idx="9">
                  <c:v>jazz</c:v>
                </c:pt>
                <c:pt idx="10">
                  <c:v>makerspaces</c:v>
                </c:pt>
                <c:pt idx="11">
                  <c:v>metal</c:v>
                </c:pt>
                <c:pt idx="12">
                  <c:v>music</c:v>
                </c:pt>
                <c:pt idx="13">
                  <c:v>musical</c:v>
                </c:pt>
                <c:pt idx="14">
                  <c:v>nature</c:v>
                </c:pt>
                <c:pt idx="15">
                  <c:v>nonfiction</c:v>
                </c:pt>
                <c:pt idx="16">
                  <c:v>people</c:v>
                </c:pt>
                <c:pt idx="17">
                  <c:v>photobooks</c:v>
                </c:pt>
                <c:pt idx="18">
                  <c:v>places</c:v>
                </c:pt>
                <c:pt idx="19">
                  <c:v>plays</c:v>
                </c:pt>
                <c:pt idx="20">
                  <c:v>podcasts</c:v>
                </c:pt>
                <c:pt idx="21">
                  <c:v>pop</c:v>
                </c:pt>
                <c:pt idx="22">
                  <c:v>restaurants</c:v>
                </c:pt>
                <c:pt idx="23">
                  <c:v>rock</c:v>
                </c:pt>
                <c:pt idx="24">
                  <c:v>spaces</c:v>
                </c:pt>
                <c:pt idx="25">
                  <c:v>translations</c:v>
                </c:pt>
                <c:pt idx="26">
                  <c:v>trucks</c:v>
                </c:pt>
                <c:pt idx="27">
                  <c:v>video/animation</c:v>
                </c:pt>
                <c:pt idx="28">
                  <c:v>video/documentary</c:v>
                </c:pt>
                <c:pt idx="29">
                  <c:v>video/drama</c:v>
                </c:pt>
                <c:pt idx="30">
                  <c:v>video/shorts</c:v>
                </c:pt>
                <c:pt idx="31">
                  <c:v>video/television</c:v>
                </c:pt>
                <c:pt idx="32">
                  <c:v>wearables</c:v>
                </c:pt>
                <c:pt idx="33">
                  <c:v>web</c:v>
                </c:pt>
              </c:strCache>
            </c:strRef>
          </c:cat>
          <c:val>
            <c:numRef>
              <c:f>'PIVOT_SUB-CATEGORY'!$C$5:$C$39</c:f>
              <c:numCache>
                <c:formatCode>General</c:formatCode>
                <c:ptCount val="34"/>
                <c:pt idx="2">
                  <c:v>40</c:v>
                </c:pt>
                <c:pt idx="3">
                  <c:v>2</c:v>
                </c:pt>
                <c:pt idx="4">
                  <c:v>40</c:v>
                </c:pt>
                <c:pt idx="5">
                  <c:v>40</c:v>
                </c:pt>
                <c:pt idx="6">
                  <c:v>20</c:v>
                </c:pt>
                <c:pt idx="7">
                  <c:v>140</c:v>
                </c:pt>
                <c:pt idx="9">
                  <c:v>60</c:v>
                </c:pt>
                <c:pt idx="10">
                  <c:v>11</c:v>
                </c:pt>
                <c:pt idx="13">
                  <c:v>60</c:v>
                </c:pt>
                <c:pt idx="14">
                  <c:v>20</c:v>
                </c:pt>
                <c:pt idx="16">
                  <c:v>20</c:v>
                </c:pt>
                <c:pt idx="17">
                  <c:v>57</c:v>
                </c:pt>
                <c:pt idx="18">
                  <c:v>20</c:v>
                </c:pt>
                <c:pt idx="19">
                  <c:v>353</c:v>
                </c:pt>
                <c:pt idx="22">
                  <c:v>20</c:v>
                </c:pt>
                <c:pt idx="23">
                  <c:v>20</c:v>
                </c:pt>
                <c:pt idx="24">
                  <c:v>80</c:v>
                </c:pt>
                <c:pt idx="25">
                  <c:v>47</c:v>
                </c:pt>
                <c:pt idx="26">
                  <c:v>120</c:v>
                </c:pt>
                <c:pt idx="27">
                  <c:v>100</c:v>
                </c:pt>
                <c:pt idx="29">
                  <c:v>80</c:v>
                </c:pt>
                <c:pt idx="32">
                  <c:v>120</c:v>
                </c:pt>
                <c:pt idx="3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6-4D52-B927-6513AE308DB4}"/>
            </c:ext>
          </c:extLst>
        </c:ser>
        <c:ser>
          <c:idx val="2"/>
          <c:order val="2"/>
          <c:tx>
            <c:strRef>
              <c:f>'PIVOT_SUB-CATEGORY'!$D$3:$D$4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'PIVOT_SUB-CATEGORY'!$A$5:$A$39</c:f>
              <c:strCache>
                <c:ptCount val="34"/>
                <c:pt idx="0">
                  <c:v>audio</c:v>
                </c:pt>
                <c:pt idx="1">
                  <c:v>batch</c:v>
                </c:pt>
                <c:pt idx="2">
                  <c:v>books</c:v>
                </c:pt>
                <c:pt idx="3">
                  <c:v>exploration</c:v>
                </c:pt>
                <c:pt idx="4">
                  <c:v>faith</c:v>
                </c:pt>
                <c:pt idx="5">
                  <c:v>fiction</c:v>
                </c:pt>
                <c:pt idx="6">
                  <c:v>gadgets</c:v>
                </c:pt>
                <c:pt idx="7">
                  <c:v>games</c:v>
                </c:pt>
                <c:pt idx="8">
                  <c:v>hardware</c:v>
                </c:pt>
                <c:pt idx="9">
                  <c:v>jazz</c:v>
                </c:pt>
                <c:pt idx="10">
                  <c:v>makerspaces</c:v>
                </c:pt>
                <c:pt idx="11">
                  <c:v>metal</c:v>
                </c:pt>
                <c:pt idx="12">
                  <c:v>music</c:v>
                </c:pt>
                <c:pt idx="13">
                  <c:v>musical</c:v>
                </c:pt>
                <c:pt idx="14">
                  <c:v>nature</c:v>
                </c:pt>
                <c:pt idx="15">
                  <c:v>nonfiction</c:v>
                </c:pt>
                <c:pt idx="16">
                  <c:v>people</c:v>
                </c:pt>
                <c:pt idx="17">
                  <c:v>photobooks</c:v>
                </c:pt>
                <c:pt idx="18">
                  <c:v>places</c:v>
                </c:pt>
                <c:pt idx="19">
                  <c:v>plays</c:v>
                </c:pt>
                <c:pt idx="20">
                  <c:v>podcasts</c:v>
                </c:pt>
                <c:pt idx="21">
                  <c:v>pop</c:v>
                </c:pt>
                <c:pt idx="22">
                  <c:v>restaurants</c:v>
                </c:pt>
                <c:pt idx="23">
                  <c:v>rock</c:v>
                </c:pt>
                <c:pt idx="24">
                  <c:v>spaces</c:v>
                </c:pt>
                <c:pt idx="25">
                  <c:v>translations</c:v>
                </c:pt>
                <c:pt idx="26">
                  <c:v>trucks</c:v>
                </c:pt>
                <c:pt idx="27">
                  <c:v>video/animation</c:v>
                </c:pt>
                <c:pt idx="28">
                  <c:v>video/documentary</c:v>
                </c:pt>
                <c:pt idx="29">
                  <c:v>video/drama</c:v>
                </c:pt>
                <c:pt idx="30">
                  <c:v>video/shorts</c:v>
                </c:pt>
                <c:pt idx="31">
                  <c:v>video/television</c:v>
                </c:pt>
                <c:pt idx="32">
                  <c:v>wearables</c:v>
                </c:pt>
                <c:pt idx="33">
                  <c:v>web</c:v>
                </c:pt>
              </c:strCache>
            </c:strRef>
          </c:cat>
          <c:val>
            <c:numRef>
              <c:f>'PIVOT_SUB-CATEGORY'!$D$5:$D$39</c:f>
              <c:numCache>
                <c:formatCode>General</c:formatCode>
                <c:ptCount val="34"/>
                <c:pt idx="1">
                  <c:v>6</c:v>
                </c:pt>
                <c:pt idx="4">
                  <c:v>20</c:v>
                </c:pt>
                <c:pt idx="19">
                  <c:v>19</c:v>
                </c:pt>
                <c:pt idx="2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6-4D52-B927-6513AE308DB4}"/>
            </c:ext>
          </c:extLst>
        </c:ser>
        <c:ser>
          <c:idx val="3"/>
          <c:order val="3"/>
          <c:tx>
            <c:strRef>
              <c:f>'PIVOT_SUB-CATEGORY'!$E$3:$E$4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'PIVOT_SUB-CATEGORY'!$A$5:$A$39</c:f>
              <c:strCache>
                <c:ptCount val="34"/>
                <c:pt idx="0">
                  <c:v>audio</c:v>
                </c:pt>
                <c:pt idx="1">
                  <c:v>batch</c:v>
                </c:pt>
                <c:pt idx="2">
                  <c:v>books</c:v>
                </c:pt>
                <c:pt idx="3">
                  <c:v>exploration</c:v>
                </c:pt>
                <c:pt idx="4">
                  <c:v>faith</c:v>
                </c:pt>
                <c:pt idx="5">
                  <c:v>fiction</c:v>
                </c:pt>
                <c:pt idx="6">
                  <c:v>gadgets</c:v>
                </c:pt>
                <c:pt idx="7">
                  <c:v>games</c:v>
                </c:pt>
                <c:pt idx="8">
                  <c:v>hardware</c:v>
                </c:pt>
                <c:pt idx="9">
                  <c:v>jazz</c:v>
                </c:pt>
                <c:pt idx="10">
                  <c:v>makerspaces</c:v>
                </c:pt>
                <c:pt idx="11">
                  <c:v>metal</c:v>
                </c:pt>
                <c:pt idx="12">
                  <c:v>music</c:v>
                </c:pt>
                <c:pt idx="13">
                  <c:v>musical</c:v>
                </c:pt>
                <c:pt idx="14">
                  <c:v>nature</c:v>
                </c:pt>
                <c:pt idx="15">
                  <c:v>nonfiction</c:v>
                </c:pt>
                <c:pt idx="16">
                  <c:v>people</c:v>
                </c:pt>
                <c:pt idx="17">
                  <c:v>photobooks</c:v>
                </c:pt>
                <c:pt idx="18">
                  <c:v>places</c:v>
                </c:pt>
                <c:pt idx="19">
                  <c:v>plays</c:v>
                </c:pt>
                <c:pt idx="20">
                  <c:v>podcasts</c:v>
                </c:pt>
                <c:pt idx="21">
                  <c:v>pop</c:v>
                </c:pt>
                <c:pt idx="22">
                  <c:v>restaurants</c:v>
                </c:pt>
                <c:pt idx="23">
                  <c:v>rock</c:v>
                </c:pt>
                <c:pt idx="24">
                  <c:v>spaces</c:v>
                </c:pt>
                <c:pt idx="25">
                  <c:v>translations</c:v>
                </c:pt>
                <c:pt idx="26">
                  <c:v>trucks</c:v>
                </c:pt>
                <c:pt idx="27">
                  <c:v>video/animation</c:v>
                </c:pt>
                <c:pt idx="28">
                  <c:v>video/documentary</c:v>
                </c:pt>
                <c:pt idx="29">
                  <c:v>video/drama</c:v>
                </c:pt>
                <c:pt idx="30">
                  <c:v>video/shorts</c:v>
                </c:pt>
                <c:pt idx="31">
                  <c:v>video/television</c:v>
                </c:pt>
                <c:pt idx="32">
                  <c:v>wearables</c:v>
                </c:pt>
                <c:pt idx="33">
                  <c:v>web</c:v>
                </c:pt>
              </c:strCache>
            </c:strRef>
          </c:cat>
          <c:val>
            <c:numRef>
              <c:f>'PIVOT_SUB-CATEGORY'!$E$5:$E$39</c:f>
              <c:numCache>
                <c:formatCode>General</c:formatCode>
                <c:ptCount val="34"/>
                <c:pt idx="1">
                  <c:v>34</c:v>
                </c:pt>
                <c:pt idx="3">
                  <c:v>40</c:v>
                </c:pt>
                <c:pt idx="7">
                  <c:v>80</c:v>
                </c:pt>
                <c:pt idx="8">
                  <c:v>140</c:v>
                </c:pt>
                <c:pt idx="10">
                  <c:v>9</c:v>
                </c:pt>
                <c:pt idx="11">
                  <c:v>20</c:v>
                </c:pt>
                <c:pt idx="12">
                  <c:v>80</c:v>
                </c:pt>
                <c:pt idx="13">
                  <c:v>60</c:v>
                </c:pt>
                <c:pt idx="15">
                  <c:v>60</c:v>
                </c:pt>
                <c:pt idx="17">
                  <c:v>103</c:v>
                </c:pt>
                <c:pt idx="19">
                  <c:v>694</c:v>
                </c:pt>
                <c:pt idx="20">
                  <c:v>20</c:v>
                </c:pt>
                <c:pt idx="21">
                  <c:v>40</c:v>
                </c:pt>
                <c:pt idx="23">
                  <c:v>400</c:v>
                </c:pt>
                <c:pt idx="24">
                  <c:v>85</c:v>
                </c:pt>
                <c:pt idx="28">
                  <c:v>180</c:v>
                </c:pt>
                <c:pt idx="30">
                  <c:v>60</c:v>
                </c:pt>
                <c:pt idx="31">
                  <c:v>60</c:v>
                </c:pt>
                <c:pt idx="3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6-4D52-B927-6513AE308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5223888"/>
        <c:axId val="1273401136"/>
      </c:barChart>
      <c:catAx>
        <c:axId val="172522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01136"/>
        <c:crosses val="autoZero"/>
        <c:auto val="1"/>
        <c:lblAlgn val="ctr"/>
        <c:lblOffset val="100"/>
        <c:noMultiLvlLbl val="0"/>
      </c:catAx>
      <c:valAx>
        <c:axId val="12734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22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[StarterBook.xlsx]PIVOT_DATE_CREATED_CONVERSION!PivotTable5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PIVOT_DATE_CREATED_CONVERSION!$B$4:$B$5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PIVOT_DATE_CREATED_CONVERSION!$A$6:$A$22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PIVOT_DATE_CREATED_CONVERSION!$B$6:$B$22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3-459C-A9B3-C6676C761CCE}"/>
            </c:ext>
          </c:extLst>
        </c:ser>
        <c:ser>
          <c:idx val="1"/>
          <c:order val="1"/>
          <c:tx>
            <c:strRef>
              <c:f>PIVOT_DATE_CREATED_CONVERSION!$C$4:$C$5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PIVOT_DATE_CREATED_CONVERSION!$A$6:$A$22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PIVOT_DATE_CREATED_CONVERSION!$C$6:$C$22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3-459C-A9B3-C6676C761CCE}"/>
            </c:ext>
          </c:extLst>
        </c:ser>
        <c:ser>
          <c:idx val="2"/>
          <c:order val="2"/>
          <c:tx>
            <c:strRef>
              <c:f>PIVOT_DATE_CREATED_CONVERSION!$D$4:$D$5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PIVOT_DATE_CREATED_CONVERSION!$A$6:$A$22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PIVOT_DATE_CREATED_CONVERSION!$D$6:$D$22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3-459C-A9B3-C6676C761CCE}"/>
            </c:ext>
          </c:extLst>
        </c:ser>
        <c:ser>
          <c:idx val="3"/>
          <c:order val="3"/>
          <c:tx>
            <c:strRef>
              <c:f>PIVOT_DATE_CREATED_CONVERSION!$E$4:$E$5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PIVOT_DATE_CREATED_CONVERSION!$A$6:$A$22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PIVOT_DATE_CREATED_CONVERSION!$E$6:$E$22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53-459C-A9B3-C6676C761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5231888"/>
        <c:axId val="1726860720"/>
      </c:lineChart>
      <c:catAx>
        <c:axId val="172523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860720"/>
        <c:crosses val="autoZero"/>
        <c:auto val="1"/>
        <c:lblAlgn val="ctr"/>
        <c:lblOffset val="100"/>
        <c:noMultiLvlLbl val="0"/>
      </c:catAx>
      <c:valAx>
        <c:axId val="17268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23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42862</xdr:rowOff>
    </xdr:from>
    <xdr:to>
      <xdr:col>13</xdr:col>
      <xdr:colOff>495300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2784F-B741-42FC-919A-FBC3D84B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14287</xdr:rowOff>
    </xdr:from>
    <xdr:to>
      <xdr:col>12</xdr:col>
      <xdr:colOff>85725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8BF2D-DD33-4A1B-9AA4-1C487F92B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638173</xdr:colOff>
      <xdr:row>0</xdr:row>
      <xdr:rowOff>0</xdr:rowOff>
    </xdr:from>
    <xdr:to>
      <xdr:col>17</xdr:col>
      <xdr:colOff>400049</xdr:colOff>
      <xdr:row>19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39BDA-B1D8-49E5-808D-50A5B435C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138112</xdr:rowOff>
    </xdr:from>
    <xdr:to>
      <xdr:col>13</xdr:col>
      <xdr:colOff>419100</xdr:colOff>
      <xdr:row>17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134F8-CBA5-4D45-B935-1E52C553D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s Gomez Bustamante" refreshedDate="43624.351903935189" createdVersion="6" refreshedVersion="6" minRefreshableVersion="3" recordCount="4114" xr:uid="{081AF8A6-FD4D-462D-B2B0-D604E88386C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9">
      <sharedItems containsSemiMixedTypes="0" containsString="0" containsNumber="1" minValue="0" maxValue="2260300"/>
    </cacheField>
    <cacheField name="Average donation" numFmtId="169">
      <sharedItems containsMixedTypes="1" containsNumber="1" minValue="1" maxValue="3304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4">
        <s v="video/television"/>
        <s v="video/shorts"/>
        <s v="fiction"/>
        <s v="video/drama"/>
        <s v="video/documentary"/>
        <s v="video/animation"/>
        <s v="plays"/>
        <s v="web"/>
        <s v="wearables"/>
        <s v="nonfiction"/>
        <s v="rock"/>
        <s v="metal"/>
        <s v="jazz"/>
        <s v="music"/>
        <s v="audio"/>
        <s v="games"/>
        <s v="trucks"/>
        <s v="photobooks"/>
        <s v="translations"/>
        <s v="podcasts"/>
        <s v="nature"/>
        <s v="books"/>
        <s v="places"/>
        <s v="pop"/>
        <s v="faith"/>
        <s v="gadgets"/>
        <s v="hardware"/>
        <s v="people"/>
        <s v="batch"/>
        <s v="restaurants"/>
        <s v="exploration"/>
        <s v="makerspaces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s Gomez Bustamante" refreshedDate="43624.376176620368" createdVersion="6" refreshedVersion="6" minRefreshableVersion="3" recordCount="4114" xr:uid="{3826A78E-C16B-4EA9-BFDE-E3739BE20FC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9">
      <sharedItems containsSemiMixedTypes="0" containsString="0" containsNumber="1" minValue="0" maxValue="2260300"/>
    </cacheField>
    <cacheField name="Average donation" numFmtId="169">
      <sharedItems containsMixedTypes="1" containsNumber="1" minValue="1" maxValue="3304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4">
        <s v="video/television"/>
        <s v="video/shorts"/>
        <s v="fiction"/>
        <s v="video/drama"/>
        <s v="video/documentary"/>
        <s v="video/animation"/>
        <s v="plays"/>
        <s v="web"/>
        <s v="wearables"/>
        <s v="nonfiction"/>
        <s v="rock"/>
        <s v="metal"/>
        <s v="jazz"/>
        <s v="music"/>
        <s v="audio"/>
        <s v="games"/>
        <s v="trucks"/>
        <s v="photobooks"/>
        <s v="translations"/>
        <s v="podcasts"/>
        <s v="nature"/>
        <s v="books"/>
        <s v="places"/>
        <s v="pop"/>
        <s v="faith"/>
        <s v="gadgets"/>
        <s v="hardware"/>
        <s v="people"/>
        <s v="batch"/>
        <s v="restaurants"/>
        <s v="exploration"/>
        <s v="makerspaces"/>
        <s v="space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 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 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 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 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 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 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 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 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 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 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 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 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 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 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 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 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 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 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 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 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 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 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 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 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 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 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 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 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 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 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 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 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 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 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 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 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 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 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 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 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 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 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 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 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 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 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 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 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 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 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 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 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 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 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 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 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 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 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 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 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 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 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 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 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 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 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 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 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 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 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 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 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 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 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 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 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 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 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 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 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 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 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 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 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 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 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 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 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 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 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 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 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 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 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 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 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 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 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 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 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 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 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 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 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 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 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 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 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 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 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 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 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 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 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 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 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 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 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 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 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 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 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 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 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 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 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 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 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 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 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 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 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 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 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 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 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 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 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 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 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 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 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 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 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 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 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 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 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 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 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 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 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 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 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 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 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 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 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 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 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 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 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 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 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 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 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 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 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 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 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 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 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 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 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 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 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 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 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 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 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 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 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 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 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 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 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 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 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 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 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 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 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 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 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 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 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 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 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 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 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 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 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 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 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 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 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 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 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 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 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 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 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 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 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 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 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 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 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 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 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 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 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 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 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 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 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 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 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 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 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 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 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 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 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 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 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 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 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 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 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 fiction"/>
    <n v="0"/>
    <e v="#DIV/0!"/>
    <x v="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 fiction"/>
    <n v="4.7"/>
    <n v="39.166666666666664"/>
    <x v="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 fiction"/>
    <n v="0"/>
    <e v="#DIV/0!"/>
    <x v="3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 fiction"/>
    <n v="0.11655011655011654"/>
    <n v="5"/>
    <x v="3"/>
    <x v="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 fiction"/>
    <n v="0"/>
    <e v="#DIV/0!"/>
    <x v="3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 fiction"/>
    <n v="36.014285714285712"/>
    <n v="57.295454545454547"/>
    <x v="3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 fiction"/>
    <n v="0"/>
    <e v="#DIV/0!"/>
    <x v="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 fiction"/>
    <n v="3.54"/>
    <n v="59"/>
    <x v="3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 fiction"/>
    <n v="0"/>
    <e v="#DIV/0!"/>
    <x v="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 fiction"/>
    <n v="41.4"/>
    <n v="31.846153846153847"/>
    <x v="3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 fiction"/>
    <n v="0"/>
    <e v="#DIV/0!"/>
    <x v="3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 fiction"/>
    <n v="2.6315789473684209E-2"/>
    <n v="10"/>
    <x v="3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 fiction"/>
    <n v="3.3333333333333335"/>
    <n v="50"/>
    <x v="3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 fiction"/>
    <n v="0.85129023676509707"/>
    <n v="16"/>
    <x v="3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 fiction"/>
    <n v="70.2"/>
    <n v="39"/>
    <x v="3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 fiction"/>
    <n v="1.7"/>
    <n v="34"/>
    <x v="3"/>
    <x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 fiction"/>
    <n v="51.4"/>
    <n v="63.122807017543863"/>
    <x v="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 fiction"/>
    <n v="0.7"/>
    <n v="7"/>
    <x v="3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 fiction"/>
    <n v="0.4"/>
    <n v="2"/>
    <x v="3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 fiction"/>
    <n v="2.6666666666666665"/>
    <n v="66.666666666666671"/>
    <x v="3"/>
    <x v="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 rock"/>
    <n v="104"/>
    <n v="38.518518518518519"/>
    <x v="4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 rock"/>
    <n v="133.15375"/>
    <n v="42.609200000000001"/>
    <x v="4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 rock"/>
    <n v="100"/>
    <n v="50"/>
    <x v="4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 rock"/>
    <n v="148.13333333333333"/>
    <n v="63.485714285714288"/>
    <x v="4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 rock"/>
    <n v="102.5"/>
    <n v="102.5"/>
    <x v="4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 rock"/>
    <n v="180.62799999999999"/>
    <n v="31.142758620689655"/>
    <x v="4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 rock"/>
    <n v="142.80000000000001"/>
    <n v="162.27272727272728"/>
    <x v="4"/>
    <x v="1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 rock"/>
    <n v="114.16666666666667"/>
    <n v="80.588235294117652"/>
    <x v="4"/>
    <x v="1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 rock"/>
    <n v="203.505"/>
    <n v="59.85441176470588"/>
    <x v="4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 rock"/>
    <n v="109.41176470588235"/>
    <n v="132.85714285714286"/>
    <x v="4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 rock"/>
    <n v="144.37459999999999"/>
    <n v="92.547820512820508"/>
    <x v="4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 rock"/>
    <n v="103.86666666666666"/>
    <n v="60.859375"/>
    <x v="4"/>
    <x v="1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 rock"/>
    <n v="100.4444"/>
    <n v="41.851833333333339"/>
    <x v="4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 rock"/>
    <n v="102.77927272727273"/>
    <n v="88.325937499999995"/>
    <x v="4"/>
    <x v="1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 rock"/>
    <n v="105.3125"/>
    <n v="158.96226415094338"/>
    <x v="4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 rock"/>
    <n v="111.78571428571429"/>
    <n v="85.054347826086953"/>
    <x v="4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 rock"/>
    <n v="101.35"/>
    <n v="112.61111111111111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 rock"/>
    <n v="107.53333333333333"/>
    <n v="45.436619718309856"/>
    <x v="4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 rock"/>
    <n v="114.88571428571429"/>
    <n v="46.218390804597703"/>
    <x v="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 rock"/>
    <n v="100.02"/>
    <n v="178.60714285714286"/>
    <x v="4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 rock"/>
    <n v="152.13333333333333"/>
    <n v="40.75"/>
    <x v="4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 rock"/>
    <n v="111.52149999999999"/>
    <n v="43.733921568627444"/>
    <x v="4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 rock"/>
    <n v="101.33333333333333"/>
    <n v="81.066666666666663"/>
    <x v="4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 rock"/>
    <n v="123.26086956521739"/>
    <n v="74.60526315789474"/>
    <x v="4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 rock"/>
    <n v="100"/>
    <n v="305.55555555555554"/>
    <x v="4"/>
    <x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 rock"/>
    <n v="105"/>
    <n v="58.333333333333336"/>
    <x v="4"/>
    <x v="1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 rock"/>
    <n v="104.4375"/>
    <n v="117.67605633802818"/>
    <x v="4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 rock"/>
    <n v="105.125"/>
    <n v="73.771929824561397"/>
    <x v="4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 rock"/>
    <n v="100"/>
    <n v="104.65116279069767"/>
    <x v="4"/>
    <x v="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 rock"/>
    <n v="103.77500000000001"/>
    <n v="79.82692307692308"/>
    <x v="4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 rock"/>
    <n v="105"/>
    <n v="58.333333333333336"/>
    <x v="4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 rock"/>
    <n v="104"/>
    <n v="86.666666666666671"/>
    <x v="4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 rock"/>
    <n v="151.83333333333334"/>
    <n v="27.606060606060606"/>
    <x v="4"/>
    <x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 rock"/>
    <n v="159.99600000000001"/>
    <n v="24.999375000000001"/>
    <x v="4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 rock"/>
    <n v="127.3"/>
    <n v="45.464285714285715"/>
    <x v="4"/>
    <x v="1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 rock"/>
    <n v="107"/>
    <n v="99.534883720930239"/>
    <x v="4"/>
    <x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 rock"/>
    <n v="115.12214285714286"/>
    <n v="39.31"/>
    <x v="4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 rock"/>
    <n v="137.11066666666667"/>
    <n v="89.419999999999987"/>
    <x v="4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 rock"/>
    <n v="155.71428571428572"/>
    <n v="28.684210526315791"/>
    <x v="4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 rock"/>
    <n v="108.75"/>
    <n v="31.071428571428573"/>
    <x v="4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 rock"/>
    <n v="134.05000000000001"/>
    <n v="70.55263157894737"/>
    <x v="4"/>
    <x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 rock"/>
    <n v="100"/>
    <n v="224.12820512820514"/>
    <x v="4"/>
    <x v="1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 rock"/>
    <n v="119.16666666666667"/>
    <n v="51.811594202898547"/>
    <x v="4"/>
    <x v="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 rock"/>
    <n v="179.5"/>
    <n v="43.515151515151516"/>
    <x v="4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 rock"/>
    <n v="134.38124999999999"/>
    <n v="39.816666666666663"/>
    <x v="4"/>
    <x v="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 rock"/>
    <n v="100.432"/>
    <n v="126.8080808080808"/>
    <x v="4"/>
    <x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 rock"/>
    <n v="101.45454545454545"/>
    <n v="113.87755102040816"/>
    <x v="4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 rock"/>
    <n v="103.33333333333333"/>
    <n v="28.181818181818183"/>
    <x v="4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 rock"/>
    <n v="107"/>
    <n v="36.60526315789474"/>
    <x v="4"/>
    <x v="1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 rock"/>
    <n v="104"/>
    <n v="32.5"/>
    <x v="4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 rock"/>
    <n v="107.83333333333333"/>
    <n v="60.65625"/>
    <x v="4"/>
    <x v="1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 rock"/>
    <n v="233.33333333333334"/>
    <n v="175"/>
    <x v="4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 rock"/>
    <n v="100.60706666666667"/>
    <n v="97.993896103896105"/>
    <x v="4"/>
    <x v="1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 rock"/>
    <n v="101.66666666666667"/>
    <n v="148.78048780487805"/>
    <x v="4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 rock"/>
    <n v="131.01818181818183"/>
    <n v="96.08"/>
    <x v="4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 rock"/>
    <n v="117.25"/>
    <n v="58.625"/>
    <x v="4"/>
    <x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 rock"/>
    <n v="100.93040000000001"/>
    <n v="109.70695652173914"/>
    <x v="4"/>
    <x v="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 rock"/>
    <n v="121.8"/>
    <n v="49.112903225806448"/>
    <x v="4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 rock"/>
    <n v="145.4"/>
    <n v="47.672131147540981"/>
    <x v="4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 rock"/>
    <n v="116.61660000000001"/>
    <n v="60.737812499999997"/>
    <x v="4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 metal"/>
    <n v="120.4166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 metal"/>
    <n v="101.32"/>
    <n v="53.893617021276597"/>
    <x v="4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 metal"/>
    <n v="104.32"/>
    <n v="66.871794871794876"/>
    <x v="4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 metal"/>
    <n v="267.13333333333333"/>
    <n v="63.102362204724407"/>
    <x v="4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 metal"/>
    <n v="194.13333333333333"/>
    <n v="36.628930817610062"/>
    <x v="4"/>
    <x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 metal"/>
    <n v="120.3802"/>
    <n v="34.005706214689269"/>
    <x v="4"/>
    <x v="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 metal"/>
    <n v="122.00090909090909"/>
    <n v="28.553404255319148"/>
    <x v="4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 metal"/>
    <n v="100"/>
    <n v="10"/>
    <x v="4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 metal"/>
    <n v="100"/>
    <n v="18.75"/>
    <x v="4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 metal"/>
    <n v="119.9"/>
    <n v="41.704347826086959"/>
    <x v="4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 metal"/>
    <n v="155.17500000000001"/>
    <n v="46.669172932330824"/>
    <x v="4"/>
    <x v="1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 metal"/>
    <n v="130.44999999999999"/>
    <n v="37.271428571428572"/>
    <x v="4"/>
    <x v="1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 metal"/>
    <n v="104.97142857142858"/>
    <n v="59.258064516129032"/>
    <x v="4"/>
    <x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 metal"/>
    <n v="100"/>
    <n v="30"/>
    <x v="4"/>
    <x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 metal"/>
    <n v="118.22050359712232"/>
    <n v="65.8623246492986"/>
    <x v="4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 metal"/>
    <n v="103.44827586206897"/>
    <n v="31.914893617021278"/>
    <x v="4"/>
    <x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 metal"/>
    <n v="218"/>
    <n v="19.464285714285715"/>
    <x v="4"/>
    <x v="1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 metal"/>
    <n v="100"/>
    <n v="50"/>
    <x v="4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 metal"/>
    <n v="144.00583333333333"/>
    <n v="22.737763157894737"/>
    <x v="4"/>
    <x v="1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 metal"/>
    <n v="104.675"/>
    <n v="42.724489795918366"/>
    <x v="4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 jazz"/>
    <n v="18.142857142857142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 jazz"/>
    <n v="2.2444444444444445"/>
    <n v="50.5"/>
    <x v="4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 jazz"/>
    <n v="0.34"/>
    <n v="42.5"/>
    <x v="4"/>
    <x v="1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 jazz"/>
    <n v="4.5"/>
    <n v="18"/>
    <x v="4"/>
    <x v="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 jazz"/>
    <n v="41.53846153846154"/>
    <n v="34.177215189873415"/>
    <x v="4"/>
    <x v="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 jazz"/>
    <n v="2.0454545454545454"/>
    <n v="22.5"/>
    <x v="4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 jazz"/>
    <n v="18.285714285714285"/>
    <n v="58.18181818181818"/>
    <x v="4"/>
    <x v="1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 jazz"/>
    <n v="24.02"/>
    <n v="109.18181818181819"/>
    <x v="4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 jazz"/>
    <n v="0.1111111111111111"/>
    <n v="50"/>
    <x v="4"/>
    <x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 jazz"/>
    <n v="11.818181818181818"/>
    <n v="346.66666666666669"/>
    <x v="4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 jazz"/>
    <n v="0.31"/>
    <n v="12.4"/>
    <x v="4"/>
    <x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 jazz"/>
    <n v="5.416666666666667"/>
    <n v="27.083333333333332"/>
    <x v="4"/>
    <x v="1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 jazz"/>
    <n v="0.8125"/>
    <n v="32.5"/>
    <x v="4"/>
    <x v="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 jazz"/>
    <n v="1.2857142857142858"/>
    <n v="9"/>
    <x v="4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 jazz"/>
    <n v="24.333333333333332"/>
    <n v="34.761904761904759"/>
    <x v="4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 jazz"/>
    <n v="0"/>
    <e v="#DIV/0!"/>
    <x v="4"/>
    <x v="1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 jazz"/>
    <n v="40.799492385786799"/>
    <n v="28.577777777777779"/>
    <x v="4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 jazz"/>
    <n v="67.55"/>
    <n v="46.586206896551722"/>
    <x v="4"/>
    <x v="1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 jazz"/>
    <n v="1.3"/>
    <n v="32.5"/>
    <x v="4"/>
    <x v="1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 jazz"/>
    <n v="30.666666666666668"/>
    <n v="21.466666666666665"/>
    <x v="4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 indie rock"/>
    <n v="2.9894179894179893"/>
    <n v="14.125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 indie rock"/>
    <n v="0.8"/>
    <n v="30"/>
    <x v="4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 indie rock"/>
    <n v="20.133333333333333"/>
    <n v="21.571428571428573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 indie rock"/>
    <n v="40.020000000000003"/>
    <n v="83.375"/>
    <x v="4"/>
    <x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 indie rock"/>
    <n v="1"/>
    <n v="10"/>
    <x v="4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 indie rock"/>
    <n v="75"/>
    <n v="35.714285714285715"/>
    <x v="4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 indie rock"/>
    <n v="41"/>
    <n v="29.285714285714285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 indie rock"/>
    <n v="0"/>
    <e v="#DIV/0!"/>
    <x v="4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 indie rock"/>
    <n v="7.2"/>
    <n v="18"/>
    <x v="4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 indie rock"/>
    <n v="9.4412800000000008"/>
    <n v="73.760000000000005"/>
    <x v="4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 indie rock"/>
    <n v="4.166666666666667"/>
    <n v="31.25"/>
    <x v="4"/>
    <x v="1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 indie rock"/>
    <n v="3.25"/>
    <n v="28.888888888888889"/>
    <x v="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 indie rock"/>
    <n v="40.75"/>
    <n v="143.8235294117647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 indie rock"/>
    <n v="10"/>
    <n v="40"/>
    <x v="4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 indie rock"/>
    <n v="39.17"/>
    <n v="147.81132075471697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 indie rock"/>
    <n v="2.4375"/>
    <n v="27.857142857142858"/>
    <x v="4"/>
    <x v="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 indie rock"/>
    <n v="40"/>
    <n v="44.444444444444443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 indie rock"/>
    <n v="0"/>
    <e v="#DIV/0!"/>
    <x v="4"/>
    <x v="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 indie rock"/>
    <n v="2.8"/>
    <n v="35"/>
    <x v="4"/>
    <x v="1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 indie rock"/>
    <n v="37.333333333333336"/>
    <n v="35"/>
    <x v="4"/>
    <x v="1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 jazz"/>
    <n v="0.42"/>
    <n v="10.5"/>
    <x v="4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 jazz"/>
    <n v="0"/>
    <e v="#DIV/0!"/>
    <x v="4"/>
    <x v="1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 jazz"/>
    <n v="0.3"/>
    <n v="30"/>
    <x v="4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 jazz"/>
    <n v="3.2"/>
    <n v="40"/>
    <x v="4"/>
    <x v="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 jazz"/>
    <n v="0.30199999999999999"/>
    <n v="50.333333333333336"/>
    <x v="4"/>
    <x v="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 jazz"/>
    <n v="3.0153846153846153"/>
    <n v="32.666666666666664"/>
    <x v="4"/>
    <x v="12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 jazz"/>
    <n v="0"/>
    <e v="#DIV/0!"/>
    <x v="4"/>
    <x v="1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 jazz"/>
    <n v="0"/>
    <e v="#DIV/0!"/>
    <x v="4"/>
    <x v="1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 jazz"/>
    <n v="0"/>
    <e v="#DIV/0!"/>
    <x v="4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 jazz"/>
    <n v="3.25"/>
    <n v="65"/>
    <x v="4"/>
    <x v="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 jazz"/>
    <n v="22.363636363636363"/>
    <n v="24.6"/>
    <x v="4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 jazz"/>
    <n v="0"/>
    <e v="#DIV/0!"/>
    <x v="4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 jazz"/>
    <n v="0.8571428571428571"/>
    <n v="15"/>
    <x v="4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 jazz"/>
    <n v="6.6066666666666665"/>
    <n v="82.583333333333329"/>
    <x v="4"/>
    <x v="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 jazz"/>
    <n v="0"/>
    <e v="#DIV/0!"/>
    <x v="4"/>
    <x v="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 jazz"/>
    <n v="5.7692307692307692"/>
    <n v="41.666666666666664"/>
    <x v="4"/>
    <x v="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 jazz"/>
    <n v="0"/>
    <e v="#DIV/0!"/>
    <x v="4"/>
    <x v="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 jazz"/>
    <n v="0.6"/>
    <n v="30"/>
    <x v="4"/>
    <x v="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 jazz"/>
    <n v="5.0256410256410255"/>
    <n v="19.600000000000001"/>
    <x v="4"/>
    <x v="1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 jazz"/>
    <n v="0.5"/>
    <n v="100"/>
    <x v="4"/>
    <x v="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 jazz"/>
    <n v="0"/>
    <e v="#DIV/0!"/>
    <x v="4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 jazz"/>
    <n v="30.9"/>
    <n v="231.75"/>
    <x v="4"/>
    <x v="1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 jazz"/>
    <n v="21.037037037037038"/>
    <n v="189.33333333333334"/>
    <x v="4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 jazz"/>
    <n v="2.2000000000000002"/>
    <n v="55"/>
    <x v="4"/>
    <x v="1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 jazz"/>
    <n v="10.9"/>
    <n v="21.8"/>
    <x v="4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 jazz"/>
    <n v="2.6666666666666665"/>
    <n v="32"/>
    <x v="4"/>
    <x v="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 jazz"/>
    <n v="0"/>
    <e v="#DIV/0!"/>
    <x v="4"/>
    <x v="1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 jazz"/>
    <n v="0"/>
    <e v="#DIV/0!"/>
    <x v="4"/>
    <x v="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 jazz"/>
    <n v="10.862068965517242"/>
    <n v="56.25"/>
    <x v="4"/>
    <x v="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 jazz"/>
    <n v="0"/>
    <e v="#DIV/0!"/>
    <x v="4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 jazz"/>
    <n v="38.333333333333336"/>
    <n v="69"/>
    <x v="4"/>
    <x v="1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 jazz"/>
    <n v="6.55"/>
    <n v="18.714285714285715"/>
    <x v="4"/>
    <x v="1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 jazz"/>
    <n v="14.536842105263158"/>
    <n v="46.033333333333331"/>
    <x v="4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 jazz"/>
    <n v="6"/>
    <n v="60"/>
    <x v="4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 jazz"/>
    <n v="30.4"/>
    <n v="50.666666666666664"/>
    <x v="4"/>
    <x v="1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 jazz"/>
    <n v="1.4285714285714286"/>
    <n v="25"/>
    <x v="4"/>
    <x v="1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 jazz"/>
    <n v="0"/>
    <e v="#DIV/0!"/>
    <x v="4"/>
    <x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 jazz"/>
    <n v="1.1428571428571428"/>
    <n v="20"/>
    <x v="4"/>
    <x v="1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 jazz"/>
    <n v="0.35714285714285715"/>
    <n v="25"/>
    <x v="4"/>
    <x v="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 jazz"/>
    <n v="1.4545454545454546"/>
    <n v="20"/>
    <x v="4"/>
    <x v="1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 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 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 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 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 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 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 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 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 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 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 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 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 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 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 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 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 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 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 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 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 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 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 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 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 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 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 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 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 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 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 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 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 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 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 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 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 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 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 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 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 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 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 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 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 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 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 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 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 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 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 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 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 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 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 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 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 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 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 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 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 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 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 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 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 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 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 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 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 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 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 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 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 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 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 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 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 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 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 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 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 electronic music"/>
    <n v="205.54838709677421"/>
    <n v="106.2"/>
    <x v="4"/>
    <x v="1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 electronic music"/>
    <n v="351.80366666666669"/>
    <n v="22.079728033472804"/>
    <x v="4"/>
    <x v="1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 electronic music"/>
    <n v="114.9"/>
    <n v="31.054054054054053"/>
    <x v="4"/>
    <x v="1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 electronic music"/>
    <n v="237.15"/>
    <n v="36.206106870229007"/>
    <x v="4"/>
    <x v="1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 electronic music"/>
    <n v="118.63775"/>
    <n v="388.9762295081967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 electronic music"/>
    <n v="109.92831428571429"/>
    <n v="71.848571428571432"/>
    <x v="4"/>
    <x v="1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 electronic music"/>
    <n v="100.00828571428572"/>
    <n v="57.381803278688523"/>
    <x v="4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 electronic music"/>
    <n v="103.09292094387415"/>
    <n v="69.666666666666671"/>
    <x v="4"/>
    <x v="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 electronic music"/>
    <n v="117.27"/>
    <n v="45.988235294117644"/>
    <x v="4"/>
    <x v="1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 electronic music"/>
    <n v="111.76"/>
    <n v="79.262411347517727"/>
    <x v="4"/>
    <x v="13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 electronic music"/>
    <n v="342.1"/>
    <n v="43.031446540880502"/>
    <x v="4"/>
    <x v="1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 electronic music"/>
    <n v="107.4"/>
    <n v="108.48484848484848"/>
    <x v="4"/>
    <x v="1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 electronic music"/>
    <n v="108.49703703703703"/>
    <n v="61.029583333333335"/>
    <x v="4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 electronic music"/>
    <n v="102.86144578313252"/>
    <n v="50.592592592592595"/>
    <x v="4"/>
    <x v="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 electronic music"/>
    <n v="130.0018"/>
    <n v="39.157168674698795"/>
    <x v="4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 electronic music"/>
    <n v="107.65217391304348"/>
    <n v="65.15789473684211"/>
    <x v="4"/>
    <x v="1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 electronic music"/>
    <n v="112.36044444444444"/>
    <n v="23.963127962085309"/>
    <x v="4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 electronic music"/>
    <n v="102.1"/>
    <n v="48.61904761904762"/>
    <x v="4"/>
    <x v="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 electronic music"/>
    <n v="145.33333333333334"/>
    <n v="35.73770491803279"/>
    <x v="4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 electronic music"/>
    <n v="128.19999999999999"/>
    <n v="21.366666666666667"/>
    <x v="4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 audio"/>
    <n v="0.29411764705882354"/>
    <n v="250"/>
    <x v="5"/>
    <x v="1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 audio"/>
    <n v="0"/>
    <e v="#DIV/0!"/>
    <x v="5"/>
    <x v="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 audio"/>
    <n v="1.5384615384615385"/>
    <n v="10"/>
    <x v="5"/>
    <x v="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 audio"/>
    <n v="8.5370000000000008"/>
    <n v="29.236301369863014"/>
    <x v="5"/>
    <x v="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 audio"/>
    <n v="8.5714285714285715E-2"/>
    <n v="3"/>
    <x v="5"/>
    <x v="1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 audio"/>
    <n v="2.66"/>
    <n v="33.25"/>
    <x v="5"/>
    <x v="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 audio"/>
    <n v="0"/>
    <e v="#DIV/0!"/>
    <x v="5"/>
    <x v="1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 audio"/>
    <n v="0.05"/>
    <n v="1"/>
    <x v="5"/>
    <x v="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 audio"/>
    <n v="1.4133333333333333"/>
    <n v="53"/>
    <x v="5"/>
    <x v="14"/>
  </r>
  <r>
    <n v="1049"/>
    <s v="J1 (Canceled)"/>
    <s v="------"/>
    <n v="12000"/>
    <n v="0"/>
    <x v="1"/>
    <x v="0"/>
    <s v="USD"/>
    <n v="1455272445"/>
    <n v="1452680445"/>
    <b v="0"/>
    <n v="0"/>
    <b v="0"/>
    <s v="journalism audio"/>
    <n v="0"/>
    <e v="#DIV/0!"/>
    <x v="5"/>
    <x v="14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 audio"/>
    <n v="0"/>
    <e v="#DIV/0!"/>
    <x v="5"/>
    <x v="1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 audio"/>
    <n v="0"/>
    <e v="#DIV/0!"/>
    <x v="5"/>
    <x v="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 audio"/>
    <n v="0"/>
    <e v="#DIV/0!"/>
    <x v="5"/>
    <x v="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 audio"/>
    <n v="1"/>
    <n v="15"/>
    <x v="5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 audio"/>
    <n v="0"/>
    <e v="#DIV/0!"/>
    <x v="5"/>
    <x v="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 audio"/>
    <n v="0"/>
    <e v="#DIV/0!"/>
    <x v="5"/>
    <x v="1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 audio"/>
    <n v="0"/>
    <e v="#DIV/0!"/>
    <x v="5"/>
    <x v="1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 audio"/>
    <n v="0"/>
    <e v="#DIV/0!"/>
    <x v="5"/>
    <x v="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 audio"/>
    <n v="0"/>
    <e v="#DIV/0!"/>
    <x v="5"/>
    <x v="1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 audio"/>
    <n v="0"/>
    <e v="#DIV/0!"/>
    <x v="5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 audio"/>
    <n v="1"/>
    <n v="50"/>
    <x v="5"/>
    <x v="1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 audio"/>
    <n v="0"/>
    <e v="#DIV/0!"/>
    <x v="5"/>
    <x v="1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 audio"/>
    <n v="95.477386934673362"/>
    <n v="47.5"/>
    <x v="5"/>
    <x v="1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 audio"/>
    <n v="0"/>
    <e v="#DIV/0!"/>
    <x v="5"/>
    <x v="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 video games"/>
    <n v="8.974444444444444"/>
    <n v="65.666666666666671"/>
    <x v="6"/>
    <x v="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 video games"/>
    <n v="2.7"/>
    <n v="16.2"/>
    <x v="6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 video games"/>
    <n v="3.3673333333333333"/>
    <n v="34.128378378378379"/>
    <x v="6"/>
    <x v="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 video games"/>
    <n v="26"/>
    <n v="13"/>
    <x v="6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 video games"/>
    <n v="0.15"/>
    <n v="11.25"/>
    <x v="6"/>
    <x v="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 video games"/>
    <n v="38.636363636363633"/>
    <n v="40.476190476190474"/>
    <x v="6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 video games"/>
    <n v="0.7"/>
    <n v="35"/>
    <x v="6"/>
    <x v="1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 video games"/>
    <n v="0"/>
    <e v="#DIV/0!"/>
    <x v="6"/>
    <x v="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 video games"/>
    <n v="6.8000000000000005E-2"/>
    <n v="12.75"/>
    <x v="6"/>
    <x v="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 video games"/>
    <n v="1.3333333333333333"/>
    <n v="10"/>
    <x v="6"/>
    <x v="1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 video games"/>
    <n v="6.3092592592592593"/>
    <n v="113.56666666666666"/>
    <x v="6"/>
    <x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 video games"/>
    <n v="4.5"/>
    <n v="15"/>
    <x v="6"/>
    <x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 video games"/>
    <n v="62.765333333333331"/>
    <n v="48.281025641025643"/>
    <x v="6"/>
    <x v="1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 video games"/>
    <n v="29.376000000000001"/>
    <n v="43.976047904191617"/>
    <x v="6"/>
    <x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 video games"/>
    <n v="7.5"/>
    <n v="9"/>
    <x v="6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 video games"/>
    <n v="2.6076923076923078"/>
    <n v="37.666666666666664"/>
    <x v="6"/>
    <x v="1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 video games"/>
    <n v="9.1050000000000004"/>
    <n v="18.581632653061224"/>
    <x v="6"/>
    <x v="1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 video games"/>
    <n v="1.7647058823529412E-2"/>
    <n v="3"/>
    <x v="6"/>
    <x v="1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 video games"/>
    <n v="0.56000000000000005"/>
    <n v="18.666666666666668"/>
    <x v="6"/>
    <x v="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 video games"/>
    <n v="0.82"/>
    <n v="410"/>
    <x v="6"/>
    <x v="1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 video games"/>
    <n v="0"/>
    <e v="#DIV/0!"/>
    <x v="6"/>
    <x v="15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 video games"/>
    <n v="3.42"/>
    <n v="114"/>
    <x v="6"/>
    <x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 video games"/>
    <n v="8.3333333333333329E-2"/>
    <n v="7.5"/>
    <x v="6"/>
    <x v="1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 video games"/>
    <n v="0"/>
    <e v="#DIV/0!"/>
    <x v="6"/>
    <x v="1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 video games"/>
    <n v="14.182977777777777"/>
    <n v="43.41727891156463"/>
    <x v="6"/>
    <x v="15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 video games"/>
    <n v="7.8266666666666671"/>
    <n v="23.959183673469386"/>
    <x v="6"/>
    <x v="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 video games"/>
    <n v="3.8464497269020695E-2"/>
    <n v="5"/>
    <x v="6"/>
    <x v="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 video games"/>
    <n v="12.5"/>
    <n v="12.5"/>
    <x v="6"/>
    <x v="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 video games"/>
    <n v="1.05"/>
    <n v="3"/>
    <x v="6"/>
    <x v="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 video games"/>
    <n v="14.083333333333334"/>
    <n v="10.5625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 video games"/>
    <n v="18.300055555555556"/>
    <n v="122.00037037037038"/>
    <x v="6"/>
    <x v="1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 video games"/>
    <n v="5.0347999999999997"/>
    <n v="267.80851063829789"/>
    <x v="6"/>
    <x v="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 video games"/>
    <n v="17.933333333333334"/>
    <n v="74.206896551724142"/>
    <x v="6"/>
    <x v="1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 video games"/>
    <n v="4.7E-2"/>
    <n v="6.7142857142857144"/>
    <x v="6"/>
    <x v="1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 video games"/>
    <n v="7.2119999999999997"/>
    <n v="81.954545454545453"/>
    <x v="6"/>
    <x v="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 video games"/>
    <n v="0.5"/>
    <n v="25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 video games"/>
    <n v="2.5"/>
    <n v="10"/>
    <x v="6"/>
    <x v="1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 video games"/>
    <n v="4.1000000000000002E-2"/>
    <n v="6.833333333333333"/>
    <x v="6"/>
    <x v="1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 video games"/>
    <n v="5.3125"/>
    <n v="17.708333333333332"/>
    <x v="6"/>
    <x v="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 video games"/>
    <n v="1.62"/>
    <n v="16.2"/>
    <x v="6"/>
    <x v="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 video games"/>
    <n v="4.9516666666666671"/>
    <n v="80.297297297297291"/>
    <x v="6"/>
    <x v="1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 video games"/>
    <n v="0.159"/>
    <n v="71.55"/>
    <x v="6"/>
    <x v="1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 video games"/>
    <n v="41.25"/>
    <n v="23.571428571428573"/>
    <x v="6"/>
    <x v="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 video games"/>
    <n v="0"/>
    <e v="#DIV/0!"/>
    <x v="6"/>
    <x v="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 video games"/>
    <n v="2.93"/>
    <n v="34.88095238095238"/>
    <x v="6"/>
    <x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 video games"/>
    <n v="0.45"/>
    <n v="15"/>
    <x v="6"/>
    <x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 video games"/>
    <n v="0.51"/>
    <n v="23.181818181818183"/>
    <x v="6"/>
    <x v="1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 video games"/>
    <n v="0.04"/>
    <n v="1"/>
    <x v="6"/>
    <x v="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 video games"/>
    <n v="35.537409090909094"/>
    <n v="100.23371794871794"/>
    <x v="6"/>
    <x v="1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 video games"/>
    <n v="0.5"/>
    <n v="5"/>
    <x v="6"/>
    <x v="1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 video games"/>
    <n v="0.16666666666666666"/>
    <n v="3.3333333333333335"/>
    <x v="6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 video games"/>
    <n v="0.13250000000000001"/>
    <n v="13.25"/>
    <x v="6"/>
    <x v="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 video games"/>
    <n v="3.5704E-2"/>
    <n v="17.852"/>
    <x v="6"/>
    <x v="1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 video games"/>
    <n v="8.3000000000000007"/>
    <n v="10.375"/>
    <x v="6"/>
    <x v="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 video games"/>
    <n v="2.4222222222222221"/>
    <n v="36.333333333333336"/>
    <x v="6"/>
    <x v="1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 video games"/>
    <n v="0.23809523809523808"/>
    <n v="5"/>
    <x v="6"/>
    <x v="1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 video games"/>
    <n v="0"/>
    <e v="#DIV/0!"/>
    <x v="6"/>
    <x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 video games"/>
    <n v="1.1599999999999999E-2"/>
    <n v="5.8"/>
    <x v="6"/>
    <x v="1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 video games"/>
    <n v="0"/>
    <e v="#DIV/0!"/>
    <x v="6"/>
    <x v="1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 video games"/>
    <n v="0.22"/>
    <n v="3.6666666666666665"/>
    <x v="6"/>
    <x v="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 mobile games"/>
    <n v="0.47222222222222221"/>
    <n v="60.714285714285715"/>
    <x v="6"/>
    <x v="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 mobile games"/>
    <n v="0"/>
    <e v="#DIV/0!"/>
    <x v="6"/>
    <x v="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 mobile games"/>
    <n v="0.5"/>
    <n v="5"/>
    <x v="6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 mobile games"/>
    <n v="1.6714285714285715"/>
    <n v="25.434782608695652"/>
    <x v="6"/>
    <x v="15"/>
  </r>
  <r>
    <n v="1128"/>
    <s v="Flying Turds"/>
    <s v="#havingfunFTW"/>
    <n v="1000"/>
    <n v="1"/>
    <x v="2"/>
    <x v="1"/>
    <s v="GBP"/>
    <n v="1407425717"/>
    <n v="1404833717"/>
    <b v="0"/>
    <n v="1"/>
    <b v="0"/>
    <s v="games mobile games"/>
    <n v="0.1"/>
    <n v="1"/>
    <x v="6"/>
    <x v="1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 mobile games"/>
    <n v="0.105"/>
    <n v="10.5"/>
    <x v="6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 mobile games"/>
    <n v="0.22"/>
    <n v="3.6666666666666665"/>
    <x v="6"/>
    <x v="1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 mobile games"/>
    <n v="0"/>
    <e v="#DIV/0!"/>
    <x v="6"/>
    <x v="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 mobile games"/>
    <n v="14.38"/>
    <n v="110.61538461538461"/>
    <x v="6"/>
    <x v="1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 mobile games"/>
    <n v="0.66666666666666663"/>
    <n v="20"/>
    <x v="6"/>
    <x v="1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 mobile games"/>
    <n v="4.0000000000000001E-3"/>
    <n v="1"/>
    <x v="6"/>
    <x v="1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 mobile games"/>
    <n v="5"/>
    <n v="50"/>
    <x v="6"/>
    <x v="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 mobile games"/>
    <n v="6.4439140811455848"/>
    <n v="45"/>
    <x v="6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 mobile games"/>
    <n v="39.5"/>
    <n v="253.2051282051282"/>
    <x v="6"/>
    <x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 mobile games"/>
    <n v="0.35714285714285715"/>
    <n v="31.25"/>
    <x v="6"/>
    <x v="1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 mobile games"/>
    <n v="6.25E-2"/>
    <n v="5"/>
    <x v="6"/>
    <x v="1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 mobile games"/>
    <n v="0"/>
    <e v="#DIV/0!"/>
    <x v="6"/>
    <x v="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 mobile games"/>
    <n v="0"/>
    <e v="#DIV/0!"/>
    <x v="6"/>
    <x v="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 mobile games"/>
    <n v="0"/>
    <e v="#DIV/0!"/>
    <x v="6"/>
    <x v="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 mobile games"/>
    <n v="0.41333333333333333"/>
    <n v="23.25"/>
    <x v="6"/>
    <x v="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 food trucks"/>
    <n v="0"/>
    <e v="#DIV/0!"/>
    <x v="7"/>
    <x v="1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 food trucks"/>
    <n v="0.125"/>
    <n v="100"/>
    <x v="7"/>
    <x v="1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 food trucks"/>
    <n v="8.8333333333333339"/>
    <n v="44.166666666666664"/>
    <x v="7"/>
    <x v="1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 food trucks"/>
    <n v="0"/>
    <e v="#DIV/0!"/>
    <x v="7"/>
    <x v="1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 food trucks"/>
    <n v="0.48666666666666669"/>
    <n v="24.333333333333332"/>
    <x v="7"/>
    <x v="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 food trucks"/>
    <n v="0.15"/>
    <n v="37.5"/>
    <x v="7"/>
    <x v="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 food trucks"/>
    <n v="10.08"/>
    <n v="42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 food trucks"/>
    <n v="0"/>
    <e v="#DIV/0!"/>
    <x v="7"/>
    <x v="1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 food trucks"/>
    <n v="5.6937499999999996"/>
    <n v="60.733333333333334"/>
    <x v="7"/>
    <x v="1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 food trucks"/>
    <n v="0.625"/>
    <n v="50"/>
    <x v="7"/>
    <x v="1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 food trucks"/>
    <n v="6.5"/>
    <n v="108.33333333333333"/>
    <x v="7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 food trucks"/>
    <n v="0.752"/>
    <n v="23.5"/>
    <x v="7"/>
    <x v="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 food trucks"/>
    <n v="0"/>
    <e v="#DIV/0!"/>
    <x v="7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 food trucks"/>
    <n v="1.51"/>
    <n v="50.333333333333336"/>
    <x v="7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 food trucks"/>
    <n v="0.46666666666666667"/>
    <n v="11.666666666666666"/>
    <x v="7"/>
    <x v="1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 food trucks"/>
    <n v="0"/>
    <e v="#DIV/0!"/>
    <x v="7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 food trucks"/>
    <n v="3.85"/>
    <n v="60.789473684210527"/>
    <x v="7"/>
    <x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 food trucks"/>
    <n v="0"/>
    <e v="#DIV/0!"/>
    <x v="7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 food trucks"/>
    <n v="5.8333333333333334E-2"/>
    <n v="17.5"/>
    <x v="7"/>
    <x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 food trucks"/>
    <n v="0"/>
    <e v="#DIV/0!"/>
    <x v="7"/>
    <x v="1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 food trucks"/>
    <n v="0"/>
    <e v="#DIV/0!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 food trucks"/>
    <n v="20.704999999999998"/>
    <n v="82.82"/>
    <x v="7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 food trucks"/>
    <n v="19.14"/>
    <n v="358.875"/>
    <x v="7"/>
    <x v="1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 food trucks"/>
    <n v="1.6316666666666666"/>
    <n v="61.1875"/>
    <x v="7"/>
    <x v="1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 food trucks"/>
    <n v="5.666666666666667"/>
    <n v="340"/>
    <x v="7"/>
    <x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 food trucks"/>
    <n v="0.17"/>
    <n v="5.666666666666667"/>
    <x v="7"/>
    <x v="1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 food trucks"/>
    <n v="0.4"/>
    <n v="50"/>
    <x v="7"/>
    <x v="1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 food trucks"/>
    <n v="0.1"/>
    <n v="25"/>
    <x v="7"/>
    <x v="1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 food trucks"/>
    <n v="0"/>
    <e v="#DIV/0!"/>
    <x v="7"/>
    <x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 food trucks"/>
    <n v="2.4E-2"/>
    <n v="30"/>
    <x v="7"/>
    <x v="1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 food trucks"/>
    <n v="5.9066666666666663"/>
    <n v="46.631578947368418"/>
    <x v="7"/>
    <x v="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 food trucks"/>
    <n v="2.9249999999999998"/>
    <n v="65"/>
    <x v="7"/>
    <x v="1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 food trucks"/>
    <n v="5.7142857142857143E-3"/>
    <n v="10"/>
    <x v="7"/>
    <x v="1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 food trucks"/>
    <n v="0"/>
    <e v="#DIV/0!"/>
    <x v="7"/>
    <x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 food trucks"/>
    <n v="6.6666666666666671E-3"/>
    <n v="5"/>
    <x v="7"/>
    <x v="1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 food trucks"/>
    <n v="5.333333333333333"/>
    <n v="640"/>
    <x v="7"/>
    <x v="1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 food trucks"/>
    <n v="11.75"/>
    <n v="69.117647058823536"/>
    <x v="7"/>
    <x v="1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 food trucks"/>
    <n v="8.0000000000000002E-3"/>
    <n v="1.3333333333333333"/>
    <x v="7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 food trucks"/>
    <n v="4.2"/>
    <n v="10.5"/>
    <x v="7"/>
    <x v="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 food trucks"/>
    <n v="4"/>
    <n v="33.333333333333336"/>
    <x v="7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 photobooks"/>
    <n v="104.93636363636364"/>
    <n v="61.562666666666665"/>
    <x v="8"/>
    <x v="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 photobooks"/>
    <n v="105.44"/>
    <n v="118.73873873873873"/>
    <x v="8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 photobooks"/>
    <n v="106.73333333333333"/>
    <n v="65.081300813008127"/>
    <x v="8"/>
    <x v="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 photobooks"/>
    <n v="104.12571428571428"/>
    <n v="130.15714285714284"/>
    <x v="8"/>
    <x v="1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 photobooks"/>
    <n v="160.55000000000001"/>
    <n v="37.776470588235291"/>
    <x v="8"/>
    <x v="1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 photobooks"/>
    <n v="107.77777777777777"/>
    <n v="112.79069767441861"/>
    <x v="8"/>
    <x v="1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 photobooks"/>
    <n v="135"/>
    <n v="51.92307692307692"/>
    <x v="8"/>
    <x v="1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 photobooks"/>
    <n v="109.07407407407408"/>
    <n v="89.242424242424249"/>
    <x v="8"/>
    <x v="17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 photobooks"/>
    <n v="290"/>
    <n v="19.333333333333332"/>
    <x v="8"/>
    <x v="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 photobooks"/>
    <n v="103.95714285714286"/>
    <n v="79.967032967032964"/>
    <x v="8"/>
    <x v="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 photobooks"/>
    <n v="322.24"/>
    <n v="56.414565826330531"/>
    <x v="8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 photobooks"/>
    <n v="135"/>
    <n v="79.411764705882348"/>
    <x v="8"/>
    <x v="1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 photobooks"/>
    <n v="269.91034482758619"/>
    <n v="76.439453125"/>
    <x v="8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 photobooks"/>
    <n v="253.29333333333332"/>
    <n v="121"/>
    <x v="8"/>
    <x v="1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 photobooks"/>
    <n v="260.60000000000002"/>
    <n v="54.616766467065865"/>
    <x v="8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 photobooks"/>
    <n v="101.31677953348382"/>
    <n v="299.22222222222223"/>
    <x v="8"/>
    <x v="1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 photobooks"/>
    <n v="125.60416666666667"/>
    <n v="58.533980582524272"/>
    <x v="8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 photobooks"/>
    <n v="102.43783333333333"/>
    <n v="55.371801801801809"/>
    <x v="8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 photobooks"/>
    <n v="199.244"/>
    <n v="183.80442804428046"/>
    <x v="8"/>
    <x v="1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 photobooks"/>
    <n v="102.45398773006134"/>
    <n v="165.34653465346534"/>
    <x v="8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 photobooks"/>
    <n v="102.94615384615385"/>
    <n v="234.78947368421052"/>
    <x v="8"/>
    <x v="1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 photobooks"/>
    <n v="100.86153846153846"/>
    <n v="211.48387096774192"/>
    <x v="8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 photobooks"/>
    <n v="115"/>
    <n v="32.34375"/>
    <x v="8"/>
    <x v="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 photobooks"/>
    <n v="104.16766467065868"/>
    <n v="123.37588652482269"/>
    <x v="8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 photobooks"/>
    <n v="155.30000000000001"/>
    <n v="207.06666666666666"/>
    <x v="8"/>
    <x v="1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 photobooks"/>
    <n v="106"/>
    <n v="138.2608695652174"/>
    <x v="8"/>
    <x v="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 photobooks"/>
    <n v="254.315"/>
    <n v="493.81553398058253"/>
    <x v="8"/>
    <x v="1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 photobooks"/>
    <n v="101.1"/>
    <n v="168.5"/>
    <x v="8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 photobooks"/>
    <n v="129.04"/>
    <n v="38.867469879518069"/>
    <x v="8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 photobooks"/>
    <n v="102.23076923076923"/>
    <n v="61.527777777777779"/>
    <x v="8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 photobooks"/>
    <n v="131.80000000000001"/>
    <n v="105.44"/>
    <x v="8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 photobooks"/>
    <n v="786.08019999999999"/>
    <n v="71.592003642987251"/>
    <x v="8"/>
    <x v="1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 photobooks"/>
    <n v="145.69999999999999"/>
    <n v="91.882882882882882"/>
    <x v="8"/>
    <x v="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 photobooks"/>
    <n v="102.6"/>
    <n v="148.57377049180329"/>
    <x v="8"/>
    <x v="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 photobooks"/>
    <n v="172.27777777777777"/>
    <n v="174.2134831460674"/>
    <x v="8"/>
    <x v="1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 photobooks"/>
    <n v="159.16819571865443"/>
    <n v="102.86166007905139"/>
    <x v="8"/>
    <x v="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 photobooks"/>
    <n v="103.76666666666667"/>
    <n v="111.17857142857143"/>
    <x v="8"/>
    <x v="1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 photobooks"/>
    <n v="111.40954545454547"/>
    <n v="23.796213592233013"/>
    <x v="8"/>
    <x v="17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 photobooks"/>
    <n v="280.375"/>
    <n v="81.268115942028984"/>
    <x v="8"/>
    <x v="1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 photobooks"/>
    <n v="112.10606060606061"/>
    <n v="116.21465968586388"/>
    <x v="8"/>
    <x v="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 world music"/>
    <n v="7.0666666666666664"/>
    <n v="58.888888888888886"/>
    <x v="4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 world music"/>
    <n v="4.4000000000000004"/>
    <n v="44"/>
    <x v="4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 world music"/>
    <n v="3.8740000000000001"/>
    <n v="48.424999999999997"/>
    <x v="4"/>
    <x v="1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 world music"/>
    <n v="0"/>
    <e v="#DIV/0!"/>
    <x v="4"/>
    <x v="1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 world music"/>
    <n v="29.3"/>
    <n v="61.041666666666664"/>
    <x v="4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 world music"/>
    <n v="0.90909090909090906"/>
    <n v="25"/>
    <x v="4"/>
    <x v="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 world music"/>
    <n v="0"/>
    <e v="#DIV/0!"/>
    <x v="4"/>
    <x v="1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 world music"/>
    <n v="0"/>
    <e v="#DIV/0!"/>
    <x v="4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 world music"/>
    <n v="0.8"/>
    <n v="40"/>
    <x v="4"/>
    <x v="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 world music"/>
    <n v="11.6"/>
    <n v="19.333333333333332"/>
    <x v="4"/>
    <x v="1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 world music"/>
    <n v="0"/>
    <e v="#DIV/0!"/>
    <x v="4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 world music"/>
    <n v="2.7873639500929119"/>
    <n v="35"/>
    <x v="4"/>
    <x v="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 world music"/>
    <n v="0"/>
    <e v="#DIV/0!"/>
    <x v="4"/>
    <x v="1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 world music"/>
    <n v="0"/>
    <e v="#DIV/0!"/>
    <x v="4"/>
    <x v="1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 world music"/>
    <n v="17.8"/>
    <n v="59.333333333333336"/>
    <x v="4"/>
    <x v="1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 world music"/>
    <n v="0"/>
    <e v="#DIV/0!"/>
    <x v="4"/>
    <x v="1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 world music"/>
    <n v="3.0125000000000002"/>
    <n v="30.125"/>
    <x v="4"/>
    <x v="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 world music"/>
    <n v="50.74"/>
    <n v="74.617647058823536"/>
    <x v="4"/>
    <x v="1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 world music"/>
    <n v="0.54884742041712409"/>
    <n v="5"/>
    <x v="4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 world music"/>
    <n v="14.091666666666667"/>
    <n v="44.5"/>
    <x v="4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 rock"/>
    <n v="103.8"/>
    <n v="46.133333333333333"/>
    <x v="4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 rock"/>
    <n v="120.25"/>
    <n v="141.47058823529412"/>
    <x v="4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 rock"/>
    <n v="117"/>
    <n v="75.483870967741936"/>
    <x v="4"/>
    <x v="1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 rock"/>
    <n v="122.14285714285714"/>
    <n v="85.5"/>
    <x v="4"/>
    <x v="1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 rock"/>
    <n v="151.63999999999999"/>
    <n v="64.254237288135599"/>
    <x v="4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 rock"/>
    <n v="104.44"/>
    <n v="64.46913580246914"/>
    <x v="4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 rock"/>
    <n v="200.15333333333334"/>
    <n v="118.2007874015748"/>
    <x v="4"/>
    <x v="1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 rock"/>
    <n v="101.8"/>
    <n v="82.540540540540547"/>
    <x v="4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 rock"/>
    <n v="137.65714285714284"/>
    <n v="34.170212765957444"/>
    <x v="4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 rock"/>
    <n v="303833.2"/>
    <n v="42.73322081575246"/>
    <x v="4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 rock"/>
    <n v="198.85074626865671"/>
    <n v="94.489361702127653"/>
    <x v="4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 rock"/>
    <n v="202.36666666666667"/>
    <n v="55.697247706422019"/>
    <x v="4"/>
    <x v="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 rock"/>
    <n v="117.96376666666666"/>
    <n v="98.030831024930734"/>
    <x v="4"/>
    <x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 rock"/>
    <n v="294.72727272727275"/>
    <n v="92.102272727272734"/>
    <x v="4"/>
    <x v="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 rock"/>
    <n v="213.14633333333333"/>
    <n v="38.175462686567165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 rock"/>
    <n v="104.24"/>
    <n v="27.145833333333332"/>
    <x v="4"/>
    <x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 rock"/>
    <n v="113.66666666666667"/>
    <n v="50.689189189189186"/>
    <x v="4"/>
    <x v="1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 rock"/>
    <n v="101.25"/>
    <n v="38.942307692307693"/>
    <x v="4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 rock"/>
    <n v="125.41538461538461"/>
    <n v="77.638095238095232"/>
    <x v="4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 rock"/>
    <n v="119"/>
    <n v="43.536585365853661"/>
    <x v="4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 rock"/>
    <n v="166.46153846153845"/>
    <n v="31.823529411764707"/>
    <x v="4"/>
    <x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 rock"/>
    <n v="119.14771428571429"/>
    <n v="63.184393939393942"/>
    <x v="4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 rock"/>
    <n v="100.47368421052632"/>
    <n v="190.9"/>
    <x v="4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 rock"/>
    <n v="101.8"/>
    <n v="140.85534591194968"/>
    <x v="4"/>
    <x v="1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 rock"/>
    <n v="116.66666666666667"/>
    <n v="76.92307692307692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 rock"/>
    <n v="108.64893617021276"/>
    <n v="99.15533980582525"/>
    <x v="4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 rock"/>
    <n v="114.72"/>
    <n v="67.881656804733723"/>
    <x v="4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 rock"/>
    <n v="101.8"/>
    <n v="246.29032258064515"/>
    <x v="4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 rock"/>
    <n v="106"/>
    <n v="189.28571428571428"/>
    <x v="4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 rock"/>
    <n v="103.5"/>
    <n v="76.666666666666671"/>
    <x v="4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 rock"/>
    <n v="154.97535999999999"/>
    <n v="82.963254817987149"/>
    <x v="4"/>
    <x v="1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 rock"/>
    <n v="162.14066666666668"/>
    <n v="62.522107969151669"/>
    <x v="4"/>
    <x v="1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 rock"/>
    <n v="104.42100000000001"/>
    <n v="46.06808823529412"/>
    <x v="4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 rock"/>
    <n v="106.12433333333334"/>
    <n v="38.543946731234868"/>
    <x v="4"/>
    <x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 rock"/>
    <n v="154.93846153846152"/>
    <n v="53.005263157894738"/>
    <x v="4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 rock"/>
    <n v="110.77157238734419"/>
    <n v="73.355396825396824"/>
    <x v="4"/>
    <x v="1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 rock"/>
    <n v="110.91186666666667"/>
    <n v="127.97523076923076"/>
    <x v="4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 rock"/>
    <n v="110.71428571428571"/>
    <n v="104.72972972972973"/>
    <x v="4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 rock"/>
    <n v="123.61333333333333"/>
    <n v="67.671532846715323"/>
    <x v="4"/>
    <x v="1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 rock"/>
    <n v="211.05"/>
    <n v="95.931818181818187"/>
    <x v="4"/>
    <x v="1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 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 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 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 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 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 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 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 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 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 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 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 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 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 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 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 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 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 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 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 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 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 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 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 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 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 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 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 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 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 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 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 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 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 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 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 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 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 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 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 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 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 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 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 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 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 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 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 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 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 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 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 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 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 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 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 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 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 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 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 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 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 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 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 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 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 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 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 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 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 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 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 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 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 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 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 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 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 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 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 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 rock"/>
    <n v="118.64285714285714"/>
    <n v="346.04166666666669"/>
    <x v="4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 rock"/>
    <n v="100.26666666666667"/>
    <n v="81.739130434782609"/>
    <x v="4"/>
    <x v="1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 rock"/>
    <n v="126.4892"/>
    <n v="64.535306122448986"/>
    <x v="4"/>
    <x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 rock"/>
    <n v="114.26"/>
    <n v="63.477777777777774"/>
    <x v="4"/>
    <x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 rock"/>
    <n v="110.7"/>
    <n v="63.620689655172413"/>
    <x v="4"/>
    <x v="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 rock"/>
    <n v="105.34805315203954"/>
    <n v="83.967068965517228"/>
    <x v="4"/>
    <x v="1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 rock"/>
    <n v="103.66666666666667"/>
    <n v="77.75"/>
    <x v="4"/>
    <x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 rock"/>
    <n v="107.08672667523932"/>
    <n v="107.07142857142857"/>
    <x v="4"/>
    <x v="1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 rock"/>
    <n v="124"/>
    <n v="38.75"/>
    <x v="4"/>
    <x v="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 rock"/>
    <n v="105.01"/>
    <n v="201.94230769230768"/>
    <x v="4"/>
    <x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 rock"/>
    <n v="189.46666666666667"/>
    <n v="43.060606060606062"/>
    <x v="4"/>
    <x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 rock"/>
    <n v="171.32499999999999"/>
    <n v="62.871559633027523"/>
    <x v="4"/>
    <x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 rock"/>
    <n v="252.48648648648648"/>
    <n v="55.607142857142854"/>
    <x v="4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 rock"/>
    <n v="116.15384615384616"/>
    <n v="48.70967741935484"/>
    <x v="4"/>
    <x v="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 rock"/>
    <n v="203.35"/>
    <n v="30.578947368421051"/>
    <x v="4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 rock"/>
    <n v="111.6"/>
    <n v="73.907284768211923"/>
    <x v="4"/>
    <x v="1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 rock"/>
    <n v="424"/>
    <n v="21.2"/>
    <x v="4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 rock"/>
    <n v="107.1"/>
    <n v="73.356164383561648"/>
    <x v="4"/>
    <x v="1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 rock"/>
    <n v="104.3625"/>
    <n v="56.412162162162161"/>
    <x v="4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 rock"/>
    <n v="212.40909090909091"/>
    <n v="50.247311827956992"/>
    <x v="4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 rock"/>
    <n v="124.08571428571429"/>
    <n v="68.936507936507937"/>
    <x v="4"/>
    <x v="1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 rock"/>
    <n v="110.406125"/>
    <n v="65.914104477611943"/>
    <x v="4"/>
    <x v="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 rock"/>
    <n v="218.75"/>
    <n v="62.5"/>
    <x v="4"/>
    <x v="1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 rock"/>
    <n v="136.625"/>
    <n v="70.064102564102569"/>
    <x v="4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 rock"/>
    <n v="134.8074"/>
    <n v="60.181874999999998"/>
    <x v="4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 rock"/>
    <n v="145.4"/>
    <n v="21.382352941176471"/>
    <x v="4"/>
    <x v="1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 rock"/>
    <n v="109.10714285714286"/>
    <n v="160.78947368421052"/>
    <x v="4"/>
    <x v="1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 rock"/>
    <n v="110.2"/>
    <n v="42.384615384615387"/>
    <x v="4"/>
    <x v="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 rock"/>
    <n v="113.64"/>
    <n v="27.317307692307693"/>
    <x v="4"/>
    <x v="1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 rock"/>
    <n v="102.35"/>
    <n v="196.82692307692307"/>
    <x v="4"/>
    <x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 rock"/>
    <n v="122.13333333333334"/>
    <n v="53.882352941176471"/>
    <x v="4"/>
    <x v="1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 rock"/>
    <n v="111.88571428571429"/>
    <n v="47.756097560975611"/>
    <x v="4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 rock"/>
    <n v="107.3"/>
    <n v="88.191780821917803"/>
    <x v="4"/>
    <x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 rock"/>
    <n v="113.85"/>
    <n v="72.056962025316452"/>
    <x v="4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 rock"/>
    <n v="109.68181818181819"/>
    <n v="74.246153846153845"/>
    <x v="4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 rock"/>
    <n v="126.14444444444445"/>
    <n v="61.701086956521742"/>
    <x v="4"/>
    <x v="1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 rock"/>
    <n v="167.42857142857142"/>
    <n v="17.235294117647058"/>
    <x v="4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 rock"/>
    <n v="496.52"/>
    <n v="51.720833333333331"/>
    <x v="4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 rock"/>
    <n v="109.16"/>
    <n v="24.150442477876105"/>
    <x v="4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 rock"/>
    <n v="102.575"/>
    <n v="62.166666666666664"/>
    <x v="4"/>
    <x v="1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 translations"/>
    <n v="1.6620689655172414"/>
    <n v="48.2"/>
    <x v="3"/>
    <x v="1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 translations"/>
    <n v="0.42"/>
    <n v="6.1764705882352944"/>
    <x v="3"/>
    <x v="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 translations"/>
    <n v="0.125"/>
    <n v="5"/>
    <x v="3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 translations"/>
    <n v="0.5"/>
    <n v="7.5"/>
    <x v="3"/>
    <x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 translations"/>
    <n v="7.2"/>
    <n v="12"/>
    <x v="3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 translations"/>
    <n v="0"/>
    <e v="#DIV/0!"/>
    <x v="3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 translations"/>
    <n v="1.6666666666666666E-2"/>
    <n v="1"/>
    <x v="3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 translations"/>
    <n v="0.23333333333333334"/>
    <n v="2.3333333333333335"/>
    <x v="3"/>
    <x v="1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 translations"/>
    <n v="4.5714285714285712"/>
    <n v="24.615384615384617"/>
    <x v="3"/>
    <x v="1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 translations"/>
    <n v="5"/>
    <n v="100"/>
    <x v="3"/>
    <x v="1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 translations"/>
    <n v="0.2"/>
    <n v="1"/>
    <x v="3"/>
    <x v="1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 translations"/>
    <n v="18.181818181818183"/>
    <n v="88.888888888888886"/>
    <x v="3"/>
    <x v="1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 translations"/>
    <n v="0"/>
    <e v="#DIV/0!"/>
    <x v="3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 translations"/>
    <n v="1.2222222222222223"/>
    <n v="27.5"/>
    <x v="3"/>
    <x v="1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 translations"/>
    <n v="0.2"/>
    <n v="6"/>
    <x v="3"/>
    <x v="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 translations"/>
    <n v="7.0634920634920633"/>
    <n v="44.5"/>
    <x v="3"/>
    <x v="1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 translations"/>
    <n v="2.7272727272727271"/>
    <n v="1"/>
    <x v="3"/>
    <x v="1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 translations"/>
    <n v="0.1"/>
    <n v="100"/>
    <x v="3"/>
    <x v="1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 translations"/>
    <n v="0.104"/>
    <n v="13"/>
    <x v="3"/>
    <x v="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 translations"/>
    <n v="0.33333333333333331"/>
    <n v="100"/>
    <x v="3"/>
    <x v="18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 translations"/>
    <n v="20.36"/>
    <n v="109.07142857142857"/>
    <x v="3"/>
    <x v="1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 translations"/>
    <n v="0"/>
    <e v="#DIV/0!"/>
    <x v="3"/>
    <x v="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 translations"/>
    <n v="0"/>
    <e v="#DIV/0!"/>
    <x v="3"/>
    <x v="18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 translations"/>
    <n v="8.3800000000000008"/>
    <n v="104.7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 translations"/>
    <n v="4.5"/>
    <n v="15"/>
    <x v="3"/>
    <x v="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 translations"/>
    <n v="0"/>
    <e v="#DIV/0!"/>
    <x v="3"/>
    <x v="1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 translations"/>
    <n v="8.06"/>
    <n v="80.599999999999994"/>
    <x v="3"/>
    <x v="1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 translations"/>
    <n v="31.94705882352941"/>
    <n v="115.55319148936171"/>
    <x v="3"/>
    <x v="1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 translations"/>
    <n v="0"/>
    <e v="#DIV/0!"/>
    <x v="3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 translations"/>
    <n v="6.708333333333333"/>
    <n v="80.5"/>
    <x v="3"/>
    <x v="1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 translations"/>
    <n v="9.9878048780487809"/>
    <n v="744.545454545454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 translations"/>
    <n v="0.1"/>
    <n v="7.5"/>
    <x v="3"/>
    <x v="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 translations"/>
    <n v="0.77"/>
    <n v="38.5"/>
    <x v="3"/>
    <x v="1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 translations"/>
    <n v="26.9"/>
    <n v="36.68181818181818"/>
    <x v="3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 translations"/>
    <n v="3"/>
    <n v="75"/>
    <x v="3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 translations"/>
    <n v="6.6055045871559637"/>
    <n v="30"/>
    <x v="3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 translations"/>
    <n v="7.6923076923076927E-3"/>
    <n v="1"/>
    <x v="3"/>
    <x v="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 translations"/>
    <n v="1.1222222222222222"/>
    <n v="673.33333333333337"/>
    <x v="3"/>
    <x v="1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 translations"/>
    <n v="0"/>
    <e v="#DIV/0!"/>
    <x v="3"/>
    <x v="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 translations"/>
    <n v="0"/>
    <e v="#DIV/0!"/>
    <x v="3"/>
    <x v="18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 translations"/>
    <n v="0"/>
    <e v="#DIV/0!"/>
    <x v="3"/>
    <x v="1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 translations"/>
    <n v="0"/>
    <e v="#DIV/0!"/>
    <x v="3"/>
    <x v="1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 translations"/>
    <n v="0"/>
    <e v="#DIV/0!"/>
    <x v="3"/>
    <x v="1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 translations"/>
    <n v="1.4999999999999999E-2"/>
    <n v="25"/>
    <x v="3"/>
    <x v="1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 translations"/>
    <n v="0"/>
    <e v="#DIV/0!"/>
    <x v="3"/>
    <x v="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 translations"/>
    <n v="0"/>
    <e v="#DIV/0!"/>
    <x v="3"/>
    <x v="1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 translations"/>
    <n v="1E-3"/>
    <n v="1"/>
    <x v="3"/>
    <x v="1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 translations"/>
    <n v="1.0554089709762533E-2"/>
    <n v="1"/>
    <x v="3"/>
    <x v="1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 translations"/>
    <n v="0"/>
    <e v="#DIV/0!"/>
    <x v="3"/>
    <x v="1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 translations"/>
    <n v="0"/>
    <e v="#DIV/0!"/>
    <x v="3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 translations"/>
    <n v="0.8571428571428571"/>
    <n v="15"/>
    <x v="3"/>
    <x v="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 translations"/>
    <n v="10.5"/>
    <n v="225"/>
    <x v="3"/>
    <x v="18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 translations"/>
    <n v="2.9"/>
    <n v="48.333333333333336"/>
    <x v="3"/>
    <x v="1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 translations"/>
    <n v="0"/>
    <e v="#DIV/0!"/>
    <x v="3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 translations"/>
    <n v="0"/>
    <e v="#DIV/0!"/>
    <x v="3"/>
    <x v="1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 translations"/>
    <n v="0"/>
    <e v="#DIV/0!"/>
    <x v="3"/>
    <x v="1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 translations"/>
    <n v="0"/>
    <e v="#DIV/0!"/>
    <x v="3"/>
    <x v="1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 radio &amp; podcasts"/>
    <n v="101.24460000000001"/>
    <n v="44.66673529411765"/>
    <x v="3"/>
    <x v="19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 radio &amp; podcasts"/>
    <n v="108.5175"/>
    <n v="28.937999999999999"/>
    <x v="3"/>
    <x v="1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 radio &amp; podcasts"/>
    <n v="147.66666666666666"/>
    <n v="35.44"/>
    <x v="3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 radio &amp; podcasts"/>
    <n v="163.19999999999999"/>
    <n v="34.871794871794869"/>
    <x v="3"/>
    <x v="1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 radio &amp; podcasts"/>
    <n v="456.41449999999998"/>
    <n v="52.622732513451197"/>
    <x v="3"/>
    <x v="1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 radio &amp; podcasts"/>
    <n v="107.8773125"/>
    <n v="69.598266129032254"/>
    <x v="3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 radio &amp; podcasts"/>
    <n v="115.08"/>
    <n v="76.72"/>
    <x v="3"/>
    <x v="1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 radio &amp; podcasts"/>
    <n v="102.36842105263158"/>
    <n v="33.191126279863482"/>
    <x v="3"/>
    <x v="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 radio &amp; podcasts"/>
    <n v="108.42485875706215"/>
    <n v="149.46417445482865"/>
    <x v="3"/>
    <x v="1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 radio &amp; podcasts"/>
    <n v="125.13333333333334"/>
    <n v="23.172839506172838"/>
    <x v="3"/>
    <x v="1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 radio &amp; podcasts"/>
    <n v="103.840625"/>
    <n v="96.877551020408163"/>
    <x v="3"/>
    <x v="1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 radio &amp; podcasts"/>
    <n v="138.70400000000001"/>
    <n v="103.20238095238095"/>
    <x v="3"/>
    <x v="1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 radio &amp; podcasts"/>
    <n v="120.51600000000001"/>
    <n v="38.462553191489363"/>
    <x v="3"/>
    <x v="1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 radio &amp; podcasts"/>
    <n v="112.26666666666667"/>
    <n v="44.315789473684212"/>
    <x v="3"/>
    <x v="1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 radio &amp; podcasts"/>
    <n v="188.66966666666667"/>
    <n v="64.173356009070289"/>
    <x v="3"/>
    <x v="1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 radio &amp; podcasts"/>
    <n v="661.55466666666666"/>
    <n v="43.333275109170302"/>
    <x v="3"/>
    <x v="1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 radio &amp; podcasts"/>
    <n v="111.31"/>
    <n v="90.495934959349597"/>
    <x v="3"/>
    <x v="1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 radio &amp; podcasts"/>
    <n v="1181.6142199999999"/>
    <n v="29.187190495010373"/>
    <x v="3"/>
    <x v="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 radio &amp; podcasts"/>
    <n v="137.375"/>
    <n v="30.95774647887324"/>
    <x v="3"/>
    <x v="1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 radio &amp; podcasts"/>
    <n v="117.04040000000001"/>
    <n v="92.157795275590544"/>
    <x v="3"/>
    <x v="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 fiction"/>
    <n v="2.1"/>
    <n v="17.5"/>
    <x v="3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 fiction"/>
    <n v="0.1"/>
    <n v="5"/>
    <x v="3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 fiction"/>
    <n v="0.7142857142857143"/>
    <n v="25"/>
    <x v="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 fiction"/>
    <n v="0"/>
    <e v="#DIV/0!"/>
    <x v="3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 fiction"/>
    <n v="2.2388059701492535"/>
    <n v="50"/>
    <x v="3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 fiction"/>
    <n v="0.24"/>
    <n v="16"/>
    <x v="3"/>
    <x v="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 fiction"/>
    <n v="0"/>
    <e v="#DIV/0!"/>
    <x v="3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 fiction"/>
    <n v="2.4"/>
    <n v="60"/>
    <x v="3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 fiction"/>
    <n v="0"/>
    <e v="#DIV/0!"/>
    <x v="3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 fiction"/>
    <n v="30.862068965517242"/>
    <n v="47.10526315789474"/>
    <x v="3"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 fiction"/>
    <n v="8.3333333333333339"/>
    <n v="100"/>
    <x v="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 fiction"/>
    <n v="0.75"/>
    <n v="15"/>
    <x v="3"/>
    <x v="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 fiction"/>
    <n v="0"/>
    <e v="#DIV/0!"/>
    <x v="3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 fiction"/>
    <n v="8.9"/>
    <n v="40.454545454545453"/>
    <x v="3"/>
    <x v="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 fiction"/>
    <n v="0"/>
    <e v="#DIV/0!"/>
    <x v="3"/>
    <x v="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 fiction"/>
    <n v="0"/>
    <e v="#DIV/0!"/>
    <x v="3"/>
    <x v="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 fiction"/>
    <n v="6.6666666666666671E-3"/>
    <n v="1"/>
    <x v="3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 fiction"/>
    <n v="1.9"/>
    <n v="19"/>
    <x v="3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 fiction"/>
    <n v="0.25"/>
    <n v="5"/>
    <x v="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 fiction"/>
    <n v="25.035714285714285"/>
    <n v="46.733333333333334"/>
    <x v="3"/>
    <x v="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 photobooks"/>
    <n v="166.33076923076922"/>
    <n v="97.731073446327684"/>
    <x v="8"/>
    <x v="1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 photobooks"/>
    <n v="101.44545454545455"/>
    <n v="67.835866261398181"/>
    <x v="8"/>
    <x v="1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 photobooks"/>
    <n v="107.89146666666667"/>
    <n v="56.98492957746479"/>
    <x v="8"/>
    <x v="1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 photobooks"/>
    <n v="277.93846153846152"/>
    <n v="67.159851301115239"/>
    <x v="8"/>
    <x v="1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 photobooks"/>
    <n v="103.58125"/>
    <n v="48.037681159420288"/>
    <x v="8"/>
    <x v="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 photobooks"/>
    <n v="111.4"/>
    <n v="38.860465116279073"/>
    <x v="8"/>
    <x v="1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 photobooks"/>
    <n v="215"/>
    <n v="78.181818181818187"/>
    <x v="8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 photobooks"/>
    <n v="110.76216216216216"/>
    <n v="97.113744075829388"/>
    <x v="8"/>
    <x v="1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 photobooks"/>
    <n v="123.64125714285714"/>
    <n v="110.39397959183674"/>
    <x v="8"/>
    <x v="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 photobooks"/>
    <n v="101.035"/>
    <n v="39.91506172839506"/>
    <x v="8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 photobooks"/>
    <n v="111.79285714285714"/>
    <n v="75.975728155339809"/>
    <x v="8"/>
    <x v="1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 photobooks"/>
    <n v="558.7714285714286"/>
    <n v="58.379104477611939"/>
    <x v="8"/>
    <x v="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 photobooks"/>
    <n v="150.01875000000001"/>
    <n v="55.82093023255814"/>
    <x v="8"/>
    <x v="1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 photobooks"/>
    <n v="106.476"/>
    <n v="151.24431818181819"/>
    <x v="8"/>
    <x v="1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 photobooks"/>
    <n v="157.18899999999999"/>
    <n v="849.67027027027029"/>
    <x v="8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 photobooks"/>
    <n v="108.65882352941176"/>
    <n v="159.24137931034483"/>
    <x v="8"/>
    <x v="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 photobooks"/>
    <n v="161.97999999999999"/>
    <n v="39.507317073170732"/>
    <x v="8"/>
    <x v="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 photobooks"/>
    <n v="205.36666666666667"/>
    <n v="130.52966101694915"/>
    <x v="8"/>
    <x v="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 photobooks"/>
    <n v="103.36388888888889"/>
    <n v="64.156896551724131"/>
    <x v="8"/>
    <x v="17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 photobooks"/>
    <n v="103.47222222222223"/>
    <n v="111.52694610778443"/>
    <x v="8"/>
    <x v="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 photobooks"/>
    <n v="106.81333333333333"/>
    <n v="170.44680851063831"/>
    <x v="8"/>
    <x v="1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 photobooks"/>
    <n v="138.96574712643678"/>
    <n v="133.7391592920354"/>
    <x v="8"/>
    <x v="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 photobooks"/>
    <n v="124.84324324324324"/>
    <n v="95.834024896265561"/>
    <x v="8"/>
    <x v="1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 photobooks"/>
    <n v="207"/>
    <n v="221.78571428571428"/>
    <x v="8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 photobooks"/>
    <n v="174.0057692307692"/>
    <n v="32.315357142857138"/>
    <x v="8"/>
    <x v="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 photobooks"/>
    <n v="120.32608695652173"/>
    <n v="98.839285714285708"/>
    <x v="8"/>
    <x v="1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 photobooks"/>
    <n v="110.44428571428571"/>
    <n v="55.222142857142863"/>
    <x v="8"/>
    <x v="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 photobooks"/>
    <n v="281.56666666666666"/>
    <n v="52.793750000000003"/>
    <x v="8"/>
    <x v="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 photobooks"/>
    <n v="100.67894736842105"/>
    <n v="135.66666666666666"/>
    <x v="8"/>
    <x v="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 photobooks"/>
    <n v="134.8257142857143"/>
    <n v="53.991990846681922"/>
    <x v="8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 photobooks"/>
    <n v="175.95744680851064"/>
    <n v="56.643835616438359"/>
    <x v="8"/>
    <x v="17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 photobooks"/>
    <n v="484.02"/>
    <n v="82.316326530612244"/>
    <x v="8"/>
    <x v="1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 photobooks"/>
    <n v="145.13999999999999"/>
    <n v="88.26081081081081"/>
    <x v="8"/>
    <x v="1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 photobooks"/>
    <n v="417.73333333333335"/>
    <n v="84.905149051490511"/>
    <x v="8"/>
    <x v="1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 photobooks"/>
    <n v="132.42500000000001"/>
    <n v="48.154545454545456"/>
    <x v="8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 photobooks"/>
    <n v="250.30841666666666"/>
    <n v="66.015406593406595"/>
    <x v="8"/>
    <x v="17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 photobooks"/>
    <n v="179.9"/>
    <n v="96.375"/>
    <x v="8"/>
    <x v="1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 photobooks"/>
    <n v="102.62857142857143"/>
    <n v="156.17391304347825"/>
    <x v="8"/>
    <x v="1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 photobooks"/>
    <n v="135.98609999999999"/>
    <n v="95.764859154929582"/>
    <x v="8"/>
    <x v="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 photobooks"/>
    <n v="117.86666666666666"/>
    <n v="180.40816326530611"/>
    <x v="8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 nature"/>
    <n v="3.3333333333333333E-2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 nature"/>
    <n v="4"/>
    <n v="20"/>
    <x v="8"/>
    <x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 nature"/>
    <n v="0.44444444444444442"/>
    <n v="10"/>
    <x v="8"/>
    <x v="2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 nature"/>
    <n v="0"/>
    <e v="#DIV/0!"/>
    <x v="8"/>
    <x v="2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 nature"/>
    <n v="3.3333333333333333E-2"/>
    <n v="1"/>
    <x v="8"/>
    <x v="2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 nature"/>
    <n v="28.9"/>
    <n v="26.272727272727273"/>
    <x v="8"/>
    <x v="2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 nature"/>
    <n v="0"/>
    <e v="#DIV/0!"/>
    <x v="8"/>
    <x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 nature"/>
    <n v="8.5714285714285712"/>
    <n v="60"/>
    <x v="8"/>
    <x v="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 nature"/>
    <n v="34"/>
    <n v="28.333333333333332"/>
    <x v="8"/>
    <x v="2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 nature"/>
    <n v="13.466666666666667"/>
    <n v="14.428571428571429"/>
    <x v="8"/>
    <x v="2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 nature"/>
    <n v="0"/>
    <e v="#DIV/0!"/>
    <x v="8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 nature"/>
    <n v="49.186046511627907"/>
    <n v="132.1875"/>
    <x v="8"/>
    <x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 nature"/>
    <n v="0"/>
    <e v="#DIV/0!"/>
    <x v="8"/>
    <x v="2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 nature"/>
    <n v="0"/>
    <e v="#DIV/0!"/>
    <x v="8"/>
    <x v="2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 nature"/>
    <n v="0"/>
    <e v="#DIV/0!"/>
    <x v="8"/>
    <x v="2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 nature"/>
    <n v="45.133333333333333"/>
    <n v="56.416666666666664"/>
    <x v="8"/>
    <x v="2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 nature"/>
    <n v="4"/>
    <n v="100"/>
    <x v="8"/>
    <x v="2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 nature"/>
    <n v="4.666666666666667"/>
    <n v="11.666666666666666"/>
    <x v="8"/>
    <x v="2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 nature"/>
    <n v="0.33333333333333331"/>
    <n v="50"/>
    <x v="8"/>
    <x v="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 nature"/>
    <n v="3.76"/>
    <n v="23.5"/>
    <x v="8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 art books"/>
    <n v="0.67"/>
    <n v="67"/>
    <x v="3"/>
    <x v="2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 art books"/>
    <n v="0"/>
    <e v="#DIV/0!"/>
    <x v="3"/>
    <x v="2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 art books"/>
    <n v="1.4166666666666667"/>
    <n v="42.5"/>
    <x v="3"/>
    <x v="2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 art books"/>
    <n v="0.1"/>
    <n v="10"/>
    <x v="3"/>
    <x v="2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 art books"/>
    <n v="2.5"/>
    <n v="100"/>
    <x v="3"/>
    <x v="2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 art books"/>
    <n v="21.25"/>
    <n v="108.05084745762711"/>
    <x v="3"/>
    <x v="2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 art books"/>
    <n v="4.117647058823529"/>
    <n v="26.923076923076923"/>
    <x v="3"/>
    <x v="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 art books"/>
    <n v="13.64"/>
    <n v="155"/>
    <x v="3"/>
    <x v="2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 art books"/>
    <n v="0"/>
    <e v="#DIV/0!"/>
    <x v="3"/>
    <x v="2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 art books"/>
    <n v="41.4"/>
    <n v="47.769230769230766"/>
    <x v="3"/>
    <x v="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 art books"/>
    <n v="0.66115702479338845"/>
    <n v="20"/>
    <x v="3"/>
    <x v="2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 art books"/>
    <n v="5"/>
    <n v="41.666666666666664"/>
    <x v="3"/>
    <x v="2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 art books"/>
    <n v="2.4777777777777779"/>
    <n v="74.333333333333329"/>
    <x v="3"/>
    <x v="2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 art books"/>
    <n v="5.0599999999999996"/>
    <n v="84.333333333333329"/>
    <x v="3"/>
    <x v="2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 art books"/>
    <n v="22.91"/>
    <n v="65.457142857142856"/>
    <x v="3"/>
    <x v="2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 art books"/>
    <n v="13"/>
    <n v="65"/>
    <x v="3"/>
    <x v="2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 art books"/>
    <n v="0.55000000000000004"/>
    <n v="27.5"/>
    <x v="3"/>
    <x v="2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 art books"/>
    <n v="10.80653663679494"/>
    <n v="51.25"/>
    <x v="3"/>
    <x v="2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 art books"/>
    <n v="0.84008400840084008"/>
    <n v="14"/>
    <x v="3"/>
    <x v="2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 art books"/>
    <n v="0"/>
    <e v="#DIV/0!"/>
    <x v="3"/>
    <x v="2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 places"/>
    <n v="0.5"/>
    <n v="5"/>
    <x v="8"/>
    <x v="2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 places"/>
    <n v="9.3000000000000007"/>
    <n v="31"/>
    <x v="8"/>
    <x v="2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 places"/>
    <n v="7.4999999999999997E-2"/>
    <n v="15"/>
    <x v="8"/>
    <x v="2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 places"/>
    <n v="0"/>
    <e v="#DIV/0!"/>
    <x v="8"/>
    <x v="2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 places"/>
    <n v="79"/>
    <n v="131.66666666666666"/>
    <x v="8"/>
    <x v="2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 places"/>
    <n v="0"/>
    <e v="#DIV/0!"/>
    <x v="8"/>
    <x v="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 places"/>
    <n v="1.3333333333333334E-2"/>
    <n v="1"/>
    <x v="8"/>
    <x v="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 places"/>
    <n v="0"/>
    <e v="#DIV/0!"/>
    <x v="8"/>
    <x v="2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 places"/>
    <n v="0"/>
    <e v="#DIV/0!"/>
    <x v="8"/>
    <x v="2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 places"/>
    <n v="1.7"/>
    <n v="510"/>
    <x v="8"/>
    <x v="2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 places"/>
    <n v="29.228571428571428"/>
    <n v="44.478260869565219"/>
    <x v="8"/>
    <x v="2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 places"/>
    <n v="0"/>
    <e v="#DIV/0!"/>
    <x v="8"/>
    <x v="2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 places"/>
    <n v="1.3636363636363636E-2"/>
    <n v="1"/>
    <x v="8"/>
    <x v="2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 places"/>
    <n v="20.5"/>
    <n v="20.5"/>
    <x v="8"/>
    <x v="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 places"/>
    <n v="0.28000000000000003"/>
    <n v="40"/>
    <x v="8"/>
    <x v="2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 places"/>
    <n v="2.3076923076923075"/>
    <n v="25"/>
    <x v="8"/>
    <x v="2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 places"/>
    <n v="0"/>
    <e v="#DIV/0!"/>
    <x v="8"/>
    <x v="2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 places"/>
    <n v="0.125"/>
    <n v="1"/>
    <x v="8"/>
    <x v="2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 places"/>
    <n v="0"/>
    <e v="#DIV/0!"/>
    <x v="8"/>
    <x v="2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 places"/>
    <n v="7.34"/>
    <n v="40.777777777777779"/>
    <x v="8"/>
    <x v="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 rock"/>
    <n v="108.2492"/>
    <n v="48.325535714285714"/>
    <x v="4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 rock"/>
    <n v="100.16666666666667"/>
    <n v="46.953125"/>
    <x v="4"/>
    <x v="1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 rock"/>
    <n v="100.033"/>
    <n v="66.688666666666663"/>
    <x v="4"/>
    <x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 rock"/>
    <n v="122.10714285714286"/>
    <n v="48.842857142857142"/>
    <x v="4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 rock"/>
    <n v="100.69333333333333"/>
    <n v="137.30909090909091"/>
    <x v="4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 rock"/>
    <n v="101.004125"/>
    <n v="87.829673913043479"/>
    <x v="4"/>
    <x v="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 rock"/>
    <n v="145.11000000000001"/>
    <n v="70.785365853658533"/>
    <x v="4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 rock"/>
    <n v="101.25"/>
    <n v="52.826086956521742"/>
    <x v="4"/>
    <x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 rock"/>
    <n v="118.33333333333333"/>
    <n v="443.75"/>
    <x v="4"/>
    <x v="1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 rock"/>
    <n v="271.85000000000002"/>
    <n v="48.544642857142854"/>
    <x v="4"/>
    <x v="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 rock"/>
    <n v="125.125"/>
    <n v="37.074074074074076"/>
    <x v="4"/>
    <x v="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 rock"/>
    <n v="110"/>
    <n v="50"/>
    <x v="4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 rock"/>
    <n v="101.5"/>
    <n v="39.03846153846154"/>
    <x v="4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 rock"/>
    <n v="102.7"/>
    <n v="66.688311688311686"/>
    <x v="4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 rock"/>
    <n v="114.125"/>
    <n v="67.132352941176464"/>
    <x v="4"/>
    <x v="1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 rock"/>
    <n v="104.2"/>
    <n v="66.369426751592357"/>
    <x v="4"/>
    <x v="1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 rock"/>
    <n v="145.85714285714286"/>
    <n v="64.620253164556956"/>
    <x v="4"/>
    <x v="1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 rock"/>
    <n v="105.06666666666666"/>
    <n v="58.370370370370374"/>
    <x v="4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 rock"/>
    <n v="133.33333333333334"/>
    <n v="86.956521739130437"/>
    <x v="4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 rock"/>
    <n v="113"/>
    <n v="66.470588235294116"/>
    <x v="4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 rock"/>
    <n v="121.2"/>
    <n v="163.78378378378378"/>
    <x v="4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 rock"/>
    <n v="101.72463768115942"/>
    <n v="107.98461538461538"/>
    <x v="4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 rock"/>
    <n v="101.06666666666666"/>
    <n v="42.111111111111114"/>
    <x v="4"/>
    <x v="1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 rock"/>
    <n v="118"/>
    <n v="47.2"/>
    <x v="4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 rock"/>
    <n v="155.33333333333334"/>
    <n v="112.01923076923077"/>
    <x v="4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 rock"/>
    <n v="101.1875"/>
    <n v="74.953703703703709"/>
    <x v="4"/>
    <x v="1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 rock"/>
    <n v="117"/>
    <n v="61.578947368421055"/>
    <x v="4"/>
    <x v="1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 rock"/>
    <n v="100.925"/>
    <n v="45.875"/>
    <x v="4"/>
    <x v="1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 rock"/>
    <n v="103.66666666666667"/>
    <n v="75.853658536585371"/>
    <x v="4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 rock"/>
    <n v="265.25"/>
    <n v="84.206349206349202"/>
    <x v="4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 rock"/>
    <n v="155.91"/>
    <n v="117.22556390977444"/>
    <x v="4"/>
    <x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 rock"/>
    <n v="101.625"/>
    <n v="86.489361702127653"/>
    <x v="4"/>
    <x v="1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 rock"/>
    <n v="100"/>
    <n v="172.41379310344828"/>
    <x v="4"/>
    <x v="1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 rock"/>
    <n v="100.5"/>
    <n v="62.8125"/>
    <x v="4"/>
    <x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 rock"/>
    <n v="125.3"/>
    <n v="67.729729729729726"/>
    <x v="4"/>
    <x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 rock"/>
    <n v="103.55555555555556"/>
    <n v="53.5632183908046"/>
    <x v="4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 rock"/>
    <n v="103.8"/>
    <n v="34.6"/>
    <x v="4"/>
    <x v="1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 rock"/>
    <n v="105"/>
    <n v="38.888888888888886"/>
    <x v="4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 rock"/>
    <n v="100"/>
    <n v="94.736842105263165"/>
    <x v="4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 rock"/>
    <n v="169.86"/>
    <n v="39.967058823529413"/>
    <x v="4"/>
    <x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 pop"/>
    <n v="101.4"/>
    <n v="97.5"/>
    <x v="4"/>
    <x v="2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 pop"/>
    <n v="100"/>
    <n v="42.857142857142854"/>
    <x v="4"/>
    <x v="2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 pop"/>
    <n v="124.7"/>
    <n v="168.51351351351352"/>
    <x v="4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 pop"/>
    <n v="109.5"/>
    <n v="85.546875"/>
    <x v="4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 pop"/>
    <n v="110.8"/>
    <n v="554"/>
    <x v="4"/>
    <x v="2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 pop"/>
    <n v="110.2"/>
    <n v="26.554216867469879"/>
    <x v="4"/>
    <x v="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 pop"/>
    <n v="104.72"/>
    <n v="113.82608695652173"/>
    <x v="4"/>
    <x v="2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 pop"/>
    <n v="125.26086956521739"/>
    <n v="32.011111111111113"/>
    <x v="4"/>
    <x v="2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 pop"/>
    <n v="100.58763157894737"/>
    <n v="47.189259259259259"/>
    <x v="4"/>
    <x v="2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 pop"/>
    <n v="141.55000000000001"/>
    <n v="88.46875"/>
    <x v="4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 pop"/>
    <n v="100.75"/>
    <n v="100.75"/>
    <x v="4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 pop"/>
    <n v="100.66666666666667"/>
    <n v="64.714285714285708"/>
    <x v="4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 pop"/>
    <n v="174.2304"/>
    <n v="51.854285714285716"/>
    <x v="4"/>
    <x v="2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 pop"/>
    <n v="119.90909090909091"/>
    <n v="38.794117647058826"/>
    <x v="4"/>
    <x v="2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 pop"/>
    <n v="142.86666666666667"/>
    <n v="44.645833333333336"/>
    <x v="4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 pop"/>
    <n v="100.33493333333334"/>
    <n v="156.77333333333334"/>
    <x v="4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 pop"/>
    <n v="104.93380000000001"/>
    <n v="118.70339366515837"/>
    <x v="4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 pop"/>
    <n v="132.23333333333332"/>
    <n v="74.149532710280369"/>
    <x v="4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 pop"/>
    <n v="112.8"/>
    <n v="12.533333333333333"/>
    <x v="4"/>
    <x v="2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 pop"/>
    <n v="1253.75"/>
    <n v="27.861111111111111"/>
    <x v="4"/>
    <x v="2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 pop"/>
    <n v="102.50632911392405"/>
    <n v="80.178217821782184"/>
    <x v="4"/>
    <x v="2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 pop"/>
    <n v="102.6375"/>
    <n v="132.43548387096774"/>
    <x v="4"/>
    <x v="2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 pop"/>
    <n v="108"/>
    <n v="33.75"/>
    <x v="4"/>
    <x v="2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 pop"/>
    <n v="122.4088"/>
    <n v="34.384494382022467"/>
    <x v="4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 pop"/>
    <n v="119.45714285714286"/>
    <n v="44.956989247311824"/>
    <x v="4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 pop"/>
    <n v="160.88"/>
    <n v="41.04081632653061"/>
    <x v="4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 pop"/>
    <n v="126.85294117647059"/>
    <n v="52.597560975609753"/>
    <x v="4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 pop"/>
    <n v="102.6375"/>
    <n v="70.784482758620683"/>
    <x v="4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 pop"/>
    <n v="139.75"/>
    <n v="53.75"/>
    <x v="4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 pop"/>
    <n v="102.6"/>
    <n v="44.608695652173914"/>
    <x v="4"/>
    <x v="2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 pop"/>
    <n v="100.6735"/>
    <n v="26.148961038961041"/>
    <x v="4"/>
    <x v="2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 pop"/>
    <n v="112.94117647058823"/>
    <n v="39.183673469387756"/>
    <x v="4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 pop"/>
    <n v="128.0952380952381"/>
    <n v="45.593220338983052"/>
    <x v="4"/>
    <x v="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 pop"/>
    <n v="201.7"/>
    <n v="89.247787610619469"/>
    <x v="4"/>
    <x v="2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 pop"/>
    <n v="137.416"/>
    <n v="40.416470588235299"/>
    <x v="4"/>
    <x v="2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 pop"/>
    <n v="115.33333333333333"/>
    <n v="82.38095238095238"/>
    <x v="4"/>
    <x v="2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 pop"/>
    <n v="111.66666666666667"/>
    <n v="159.52380952380952"/>
    <x v="4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 pop"/>
    <n v="118.4"/>
    <n v="36.244897959183675"/>
    <x v="4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 pop"/>
    <n v="175"/>
    <n v="62.5"/>
    <x v="4"/>
    <x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 pop"/>
    <n v="117.5"/>
    <n v="47"/>
    <x v="4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 faith"/>
    <n v="101.42212307692307"/>
    <n v="74.575090497737563"/>
    <x v="4"/>
    <x v="2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 faith"/>
    <n v="0"/>
    <e v="#DIV/0!"/>
    <x v="4"/>
    <x v="2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 faith"/>
    <n v="21.714285714285715"/>
    <n v="76"/>
    <x v="4"/>
    <x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 faith"/>
    <n v="109.125"/>
    <n v="86.43564356435644"/>
    <x v="4"/>
    <x v="2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 faith"/>
    <n v="102.85714285714286"/>
    <n v="24"/>
    <x v="4"/>
    <x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 faith"/>
    <n v="0.36"/>
    <n v="18"/>
    <x v="4"/>
    <x v="2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 faith"/>
    <n v="31.25"/>
    <n v="80.128205128205124"/>
    <x v="4"/>
    <x v="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 faith"/>
    <n v="44.3"/>
    <n v="253.14285714285714"/>
    <x v="4"/>
    <x v="2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 faith"/>
    <n v="100"/>
    <n v="171.42857142857142"/>
    <x v="4"/>
    <x v="2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 faith"/>
    <n v="25.4"/>
    <n v="57.727272727272727"/>
    <x v="4"/>
    <x v="2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 faith"/>
    <n v="33.473333333333336"/>
    <n v="264.26315789473682"/>
    <x v="4"/>
    <x v="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 faith"/>
    <n v="47.8"/>
    <n v="159.33333333333334"/>
    <x v="4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 faith"/>
    <n v="9.3333333333333339"/>
    <n v="35"/>
    <x v="4"/>
    <x v="2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 faith"/>
    <n v="0.05"/>
    <n v="5"/>
    <x v="4"/>
    <x v="2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 faith"/>
    <n v="11.708333333333334"/>
    <n v="61.086956521739133"/>
    <x v="4"/>
    <x v="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 faith"/>
    <n v="0"/>
    <e v="#DIV/0!"/>
    <x v="4"/>
    <x v="2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 faith"/>
    <n v="20.207999999999998"/>
    <n v="114.81818181818181"/>
    <x v="4"/>
    <x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 faith"/>
    <n v="0"/>
    <e v="#DIV/0!"/>
    <x v="4"/>
    <x v="2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 faith"/>
    <n v="4.2311459353574925"/>
    <n v="54"/>
    <x v="4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 faith"/>
    <n v="26.06"/>
    <n v="65.974683544303801"/>
    <x v="4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 faith"/>
    <n v="0.19801980198019803"/>
    <n v="5"/>
    <x v="4"/>
    <x v="2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 faith"/>
    <n v="6.0606060606060606E-3"/>
    <n v="1"/>
    <x v="4"/>
    <x v="2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 faith"/>
    <n v="1.02"/>
    <n v="25.5"/>
    <x v="4"/>
    <x v="2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 faith"/>
    <n v="65.099999999999994"/>
    <n v="118.36363636363636"/>
    <x v="4"/>
    <x v="2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 faith"/>
    <n v="0"/>
    <e v="#DIV/0!"/>
    <x v="4"/>
    <x v="2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 faith"/>
    <n v="0"/>
    <e v="#DIV/0!"/>
    <x v="4"/>
    <x v="2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 faith"/>
    <n v="9.74"/>
    <n v="54.111111111111114"/>
    <x v="4"/>
    <x v="2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 faith"/>
    <n v="0"/>
    <e v="#DIV/0!"/>
    <x v="4"/>
    <x v="2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 faith"/>
    <n v="4.8571428571428568"/>
    <n v="21.25"/>
    <x v="4"/>
    <x v="2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 faith"/>
    <n v="0.68"/>
    <n v="34"/>
    <x v="4"/>
    <x v="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 faith"/>
    <n v="10.5"/>
    <n v="525"/>
    <x v="4"/>
    <x v="2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 faith"/>
    <n v="0"/>
    <e v="#DIV/0!"/>
    <x v="4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 faith"/>
    <n v="1.6666666666666667"/>
    <n v="50"/>
    <x v="4"/>
    <x v="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 faith"/>
    <n v="7.8680000000000003"/>
    <n v="115.70588235294117"/>
    <x v="4"/>
    <x v="2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 faith"/>
    <n v="0.22"/>
    <n v="5.5"/>
    <x v="4"/>
    <x v="2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 faith"/>
    <n v="7.5"/>
    <n v="50"/>
    <x v="4"/>
    <x v="2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 faith"/>
    <n v="42.725880551301685"/>
    <n v="34.024390243902438"/>
    <x v="4"/>
    <x v="2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 faith"/>
    <n v="0.21428571428571427"/>
    <n v="37.5"/>
    <x v="4"/>
    <x v="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 faith"/>
    <n v="0.875"/>
    <n v="11.666666666666666"/>
    <x v="4"/>
    <x v="2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 faith"/>
    <n v="5.625"/>
    <n v="28.125"/>
    <x v="4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 faith"/>
    <n v="0"/>
    <e v="#DIV/0!"/>
    <x v="4"/>
    <x v="2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 faith"/>
    <n v="3.4722222222222224E-2"/>
    <n v="1"/>
    <x v="4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 faith"/>
    <n v="6.5"/>
    <n v="216.66666666666666"/>
    <x v="4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 faith"/>
    <n v="0.58333333333333337"/>
    <n v="8.75"/>
    <x v="4"/>
    <x v="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 faith"/>
    <n v="10.181818181818182"/>
    <n v="62.222222222222221"/>
    <x v="4"/>
    <x v="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 faith"/>
    <n v="33.784615384615385"/>
    <n v="137.25"/>
    <x v="4"/>
    <x v="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 faith"/>
    <n v="3.3333333333333333E-2"/>
    <n v="1"/>
    <x v="4"/>
    <x v="2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 faith"/>
    <n v="68.400000000000006"/>
    <n v="122.14285714285714"/>
    <x v="4"/>
    <x v="2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 faith"/>
    <n v="0"/>
    <e v="#DIV/0!"/>
    <x v="4"/>
    <x v="2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 faith"/>
    <n v="0"/>
    <e v="#DIV/0!"/>
    <x v="4"/>
    <x v="2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 faith"/>
    <n v="0"/>
    <e v="#DIV/0!"/>
    <x v="4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 faith"/>
    <n v="0"/>
    <e v="#DIV/0!"/>
    <x v="4"/>
    <x v="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 faith"/>
    <n v="0"/>
    <e v="#DIV/0!"/>
    <x v="4"/>
    <x v="2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 faith"/>
    <n v="2.2222222222222223E-2"/>
    <n v="1"/>
    <x v="4"/>
    <x v="2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 faith"/>
    <n v="11"/>
    <n v="55"/>
    <x v="4"/>
    <x v="2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 faith"/>
    <n v="0.73333333333333328"/>
    <n v="22"/>
    <x v="4"/>
    <x v="2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 faith"/>
    <n v="21.25"/>
    <n v="56.666666666666664"/>
    <x v="4"/>
    <x v="2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 faith"/>
    <n v="0.4"/>
    <n v="20"/>
    <x v="4"/>
    <x v="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 faith"/>
    <n v="0.1"/>
    <n v="1"/>
    <x v="4"/>
    <x v="2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 faith"/>
    <n v="0"/>
    <e v="#DIV/0!"/>
    <x v="4"/>
    <x v="2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 photobooks"/>
    <n v="110.83333333333333"/>
    <n v="25.576923076923077"/>
    <x v="8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 photobooks"/>
    <n v="108.75"/>
    <n v="63.970588235294116"/>
    <x v="8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 photobooks"/>
    <n v="100.41666666666667"/>
    <n v="89.925373134328353"/>
    <x v="8"/>
    <x v="1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 photobooks"/>
    <n v="118.45454545454545"/>
    <n v="93.071428571428569"/>
    <x v="8"/>
    <x v="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 photobooks"/>
    <n v="114.01428571428572"/>
    <n v="89.674157303370791"/>
    <x v="8"/>
    <x v="1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 photobooks"/>
    <n v="148.1"/>
    <n v="207.61682242990653"/>
    <x v="8"/>
    <x v="1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 photobooks"/>
    <n v="104.95555555555555"/>
    <n v="59.408805031446541"/>
    <x v="8"/>
    <x v="1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 photobooks"/>
    <n v="129.94800000000001"/>
    <n v="358.97237569060775"/>
    <x v="8"/>
    <x v="1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 photobooks"/>
    <n v="123.48756218905473"/>
    <n v="94.736641221374043"/>
    <x v="8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 photobooks"/>
    <n v="201.62"/>
    <n v="80.647999999999996"/>
    <x v="8"/>
    <x v="1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 photobooks"/>
    <n v="102.9"/>
    <n v="168.68852459016392"/>
    <x v="8"/>
    <x v="1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 photobooks"/>
    <n v="260.16666666666669"/>
    <n v="34.68888888888889"/>
    <x v="8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 photobooks"/>
    <n v="108"/>
    <n v="462.85714285714283"/>
    <x v="8"/>
    <x v="1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 photobooks"/>
    <n v="110.52941176470588"/>
    <n v="104.38888888888889"/>
    <x v="8"/>
    <x v="1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 photobooks"/>
    <n v="120"/>
    <n v="7.5"/>
    <x v="8"/>
    <x v="1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 photobooks"/>
    <n v="102.82909090909091"/>
    <n v="47.13"/>
    <x v="8"/>
    <x v="1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 photobooks"/>
    <n v="116"/>
    <n v="414.28571428571428"/>
    <x v="8"/>
    <x v="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 photobooks"/>
    <n v="114.7"/>
    <n v="42.481481481481481"/>
    <x v="8"/>
    <x v="1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 photobooks"/>
    <n v="106.6"/>
    <n v="108.77551020408163"/>
    <x v="8"/>
    <x v="1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 photobooks"/>
    <n v="165.44"/>
    <n v="81.098039215686271"/>
    <x v="8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 photobooks"/>
    <n v="155"/>
    <n v="51.666666666666664"/>
    <x v="8"/>
    <x v="1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 photobooks"/>
    <n v="885"/>
    <n v="35.4"/>
    <x v="8"/>
    <x v="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 photobooks"/>
    <n v="101.90833333333333"/>
    <n v="103.63559322033899"/>
    <x v="8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 photobooks"/>
    <n v="19.600000000000001"/>
    <n v="55.282051282051285"/>
    <x v="8"/>
    <x v="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 photobooks"/>
    <n v="59.467840000000002"/>
    <n v="72.16970873786407"/>
    <x v="8"/>
    <x v="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 photobooks"/>
    <n v="0"/>
    <e v="#DIV/0!"/>
    <x v="8"/>
    <x v="1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 photobooks"/>
    <n v="45.72"/>
    <n v="58.615384615384613"/>
    <x v="8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 photobooks"/>
    <n v="3.74"/>
    <n v="12.466666666666667"/>
    <x v="8"/>
    <x v="1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 photobooks"/>
    <n v="2.7025000000000001"/>
    <n v="49.136363636363633"/>
    <x v="8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 photobooks"/>
    <n v="56.514285714285712"/>
    <n v="150.5"/>
    <x v="8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 photobooks"/>
    <n v="21.30952380952381"/>
    <n v="35.799999999999997"/>
    <x v="8"/>
    <x v="1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 photobooks"/>
    <n v="15.6"/>
    <n v="45.157894736842103"/>
    <x v="8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 photobooks"/>
    <n v="6.2566666666666668"/>
    <n v="98.78947368421052"/>
    <x v="8"/>
    <x v="1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 photobooks"/>
    <n v="45.92"/>
    <n v="88.307692307692307"/>
    <x v="8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 photobooks"/>
    <n v="65.101538461538468"/>
    <n v="170.62903225806451"/>
    <x v="8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 photobooks"/>
    <n v="6.7"/>
    <n v="83.75"/>
    <x v="8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 photobooks"/>
    <n v="13.5625"/>
    <n v="65.099999999999994"/>
    <x v="8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 photobooks"/>
    <n v="1.99"/>
    <n v="66.333333333333329"/>
    <x v="8"/>
    <x v="1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 photobooks"/>
    <n v="36.236363636363635"/>
    <n v="104.89473684210526"/>
    <x v="8"/>
    <x v="1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 photobooks"/>
    <n v="39.743333333333332"/>
    <n v="78.440789473684205"/>
    <x v="8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 photobooks"/>
    <n v="25.763636363636362"/>
    <n v="59.041666666666664"/>
    <x v="8"/>
    <x v="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 photobooks"/>
    <n v="15.491428571428571"/>
    <n v="71.34210526315789"/>
    <x v="8"/>
    <x v="1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 photobooks"/>
    <n v="23.692499999999999"/>
    <n v="51.227027027027027"/>
    <x v="8"/>
    <x v="1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 photobooks"/>
    <n v="39.76"/>
    <n v="60.242424242424242"/>
    <x v="8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 photobooks"/>
    <n v="20.220833333333335"/>
    <n v="44.935185185185183"/>
    <x v="8"/>
    <x v="1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 photobooks"/>
    <n v="47.631578947368418"/>
    <n v="31.206896551724139"/>
    <x v="8"/>
    <x v="1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 photobooks"/>
    <n v="15.33"/>
    <n v="63.875"/>
    <x v="8"/>
    <x v="1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 photobooks"/>
    <n v="1.3818181818181818"/>
    <n v="19"/>
    <x v="8"/>
    <x v="1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 photobooks"/>
    <n v="0.5"/>
    <n v="10"/>
    <x v="8"/>
    <x v="1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 photobooks"/>
    <n v="4.957575757575758"/>
    <n v="109.06666666666666"/>
    <x v="8"/>
    <x v="1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 photobooks"/>
    <n v="3.5666666666666669"/>
    <n v="26.75"/>
    <x v="8"/>
    <x v="1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 photobooks"/>
    <n v="61.124000000000002"/>
    <n v="109.93525179856115"/>
    <x v="8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 photobooks"/>
    <n v="1.3333333333333333"/>
    <n v="20"/>
    <x v="8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 photobooks"/>
    <n v="11.077777777777778"/>
    <n v="55.388888888888886"/>
    <x v="8"/>
    <x v="1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 photobooks"/>
    <n v="38.735714285714288"/>
    <n v="133.90123456790124"/>
    <x v="8"/>
    <x v="1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 photobooks"/>
    <n v="22.05263157894737"/>
    <n v="48.720930232558139"/>
    <x v="8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 photobooks"/>
    <n v="67.55"/>
    <n v="48.25"/>
    <x v="8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 photobooks"/>
    <n v="13.637499999999999"/>
    <n v="58.972972972972975"/>
    <x v="8"/>
    <x v="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 photobooks"/>
    <n v="1.7457499999999999"/>
    <n v="11.638333333333334"/>
    <x v="8"/>
    <x v="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 photobooks"/>
    <n v="20.44963251188932"/>
    <n v="83.716814159292042"/>
    <x v="8"/>
    <x v="17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 photobooks"/>
    <n v="13.852941176470589"/>
    <n v="63.648648648648646"/>
    <x v="8"/>
    <x v="1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 photobooks"/>
    <n v="48.485714285714288"/>
    <n v="94.277777777777771"/>
    <x v="8"/>
    <x v="1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 photobooks"/>
    <n v="30.8"/>
    <n v="71.86666666666666"/>
    <x v="8"/>
    <x v="1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 photobooks"/>
    <n v="35.174193548387095"/>
    <n v="104.84615384615384"/>
    <x v="8"/>
    <x v="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 photobooks"/>
    <n v="36.404444444444444"/>
    <n v="67.139344262295083"/>
    <x v="8"/>
    <x v="1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 photobooks"/>
    <n v="2.9550000000000001"/>
    <n v="73.875"/>
    <x v="8"/>
    <x v="1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 photobooks"/>
    <n v="11.06"/>
    <n v="69.125"/>
    <x v="8"/>
    <x v="1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 photobooks"/>
    <n v="41.407142857142858"/>
    <n v="120.77083333333333"/>
    <x v="8"/>
    <x v="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 photobooks"/>
    <n v="10.857142857142858"/>
    <n v="42.222222222222221"/>
    <x v="8"/>
    <x v="17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 photobooks"/>
    <n v="3.3333333333333335"/>
    <n v="7.5"/>
    <x v="8"/>
    <x v="17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 photobooks"/>
    <n v="7.407407407407407E-2"/>
    <n v="1.5384615384615385"/>
    <x v="8"/>
    <x v="1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 photobooks"/>
    <n v="13.307692307692308"/>
    <n v="37.608695652173914"/>
    <x v="8"/>
    <x v="1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 photobooks"/>
    <n v="0"/>
    <e v="#DIV/0!"/>
    <x v="8"/>
    <x v="17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 photobooks"/>
    <n v="49.18333333333333"/>
    <n v="42.157142857142858"/>
    <x v="8"/>
    <x v="1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 photobooks"/>
    <n v="0"/>
    <e v="#DIV/0!"/>
    <x v="8"/>
    <x v="1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 photobooks"/>
    <n v="2.036"/>
    <n v="84.833333333333329"/>
    <x v="8"/>
    <x v="1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 photobooks"/>
    <n v="52.327777777777776"/>
    <n v="94.19"/>
    <x v="8"/>
    <x v="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 photobooks"/>
    <n v="0"/>
    <e v="#DIV/0!"/>
    <x v="8"/>
    <x v="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 photobooks"/>
    <n v="2.0833333333333335"/>
    <n v="6.25"/>
    <x v="8"/>
    <x v="1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 photobooks"/>
    <n v="6.5653846153846152"/>
    <n v="213.375"/>
    <x v="8"/>
    <x v="1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 rock"/>
    <n v="134.88999999999999"/>
    <n v="59.162280701754383"/>
    <x v="4"/>
    <x v="1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 rock"/>
    <n v="100"/>
    <n v="27.272727272727273"/>
    <x v="4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 rock"/>
    <n v="115.85714285714286"/>
    <n v="24.575757575757574"/>
    <x v="4"/>
    <x v="1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 rock"/>
    <n v="100.06666666666666"/>
    <n v="75.05"/>
    <x v="4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 rock"/>
    <n v="105.05"/>
    <n v="42.02"/>
    <x v="4"/>
    <x v="1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 rock"/>
    <n v="101"/>
    <n v="53.157894736842103"/>
    <x v="4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 rock"/>
    <n v="100.66249999999999"/>
    <n v="83.885416666666671"/>
    <x v="4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 rock"/>
    <n v="100.16"/>
    <n v="417.33333333333331"/>
    <x v="4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 rock"/>
    <n v="166.68333333333334"/>
    <n v="75.765151515151516"/>
    <x v="4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 rock"/>
    <n v="101.53333333333333"/>
    <n v="67.389380530973455"/>
    <x v="4"/>
    <x v="1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 rock"/>
    <n v="103"/>
    <n v="73.571428571428569"/>
    <x v="4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 rock"/>
    <n v="142.85714285714286"/>
    <n v="25"/>
    <x v="4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 rock"/>
    <n v="262.5"/>
    <n v="42"/>
    <x v="4"/>
    <x v="1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 rock"/>
    <n v="118.05"/>
    <n v="131.16666666666666"/>
    <x v="4"/>
    <x v="1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 rock"/>
    <n v="104"/>
    <n v="47.272727272727273"/>
    <x v="4"/>
    <x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 rock"/>
    <n v="200.34"/>
    <n v="182.12727272727273"/>
    <x v="4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 rock"/>
    <n v="306.83333333333331"/>
    <n v="61.366666666666667"/>
    <x v="4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 rock"/>
    <n v="100.149"/>
    <n v="35.767499999999998"/>
    <x v="4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 rock"/>
    <n v="205.3"/>
    <n v="45.62222222222222"/>
    <x v="4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 rock"/>
    <n v="108.88888888888889"/>
    <n v="75.384615384615387"/>
    <x v="4"/>
    <x v="1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 rock"/>
    <n v="101.75"/>
    <n v="50.875"/>
    <x v="4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 rock"/>
    <n v="125.25"/>
    <n v="119.28571428571429"/>
    <x v="4"/>
    <x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 rock"/>
    <n v="124.0061"/>
    <n v="92.541865671641801"/>
    <x v="4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 rock"/>
    <n v="101.4"/>
    <n v="76.05"/>
    <x v="4"/>
    <x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 rock"/>
    <n v="100"/>
    <n v="52.631578947368418"/>
    <x v="4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 rock"/>
    <n v="137.92666666666668"/>
    <n v="98.990430622009569"/>
    <x v="4"/>
    <x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 rock"/>
    <n v="120.88"/>
    <n v="79.526315789473685"/>
    <x v="4"/>
    <x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 rock"/>
    <n v="107.36666666666666"/>
    <n v="134.20833333333334"/>
    <x v="4"/>
    <x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 rock"/>
    <n v="100.33333333333333"/>
    <n v="37.625"/>
    <x v="4"/>
    <x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 rock"/>
    <n v="101.52222222222223"/>
    <n v="51.044692737430168"/>
    <x v="4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 rock"/>
    <n v="100.07692307692308"/>
    <n v="50.03846153846154"/>
    <x v="4"/>
    <x v="1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 rock"/>
    <n v="116.96666666666667"/>
    <n v="133.93129770992365"/>
    <x v="4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 rock"/>
    <n v="101.875"/>
    <n v="58.214285714285715"/>
    <x v="4"/>
    <x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 rock"/>
    <n v="102.12366666666667"/>
    <n v="88.037643678160919"/>
    <x v="4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 rock"/>
    <n v="154.05897142857143"/>
    <n v="70.576753926701571"/>
    <x v="4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 rock"/>
    <n v="101.25"/>
    <n v="53.289473684210527"/>
    <x v="4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 rock"/>
    <n v="100"/>
    <n v="136.36363636363637"/>
    <x v="4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 rock"/>
    <n v="108.74800874800874"/>
    <n v="40.547315436241611"/>
    <x v="4"/>
    <x v="1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 rock"/>
    <n v="131.83333333333334"/>
    <n v="70.625"/>
    <x v="4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 rock"/>
    <n v="133.46666666666667"/>
    <n v="52.684210526315788"/>
    <x v="4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 mobile games"/>
    <n v="0"/>
    <e v="#DIV/0!"/>
    <x v="6"/>
    <x v="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 mobile games"/>
    <n v="8.0833333333333339"/>
    <n v="90.9375"/>
    <x v="6"/>
    <x v="1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 mobile games"/>
    <n v="0.4"/>
    <n v="5"/>
    <x v="6"/>
    <x v="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 mobile games"/>
    <n v="42.892307692307689"/>
    <n v="58.083333333333336"/>
    <x v="6"/>
    <x v="1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 mobile games"/>
    <n v="3.6363636363636364E-3"/>
    <n v="2"/>
    <x v="6"/>
    <x v="1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 mobile games"/>
    <n v="0.5"/>
    <n v="62.5"/>
    <x v="6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 mobile games"/>
    <n v="0.05"/>
    <n v="10"/>
    <x v="6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 mobile games"/>
    <n v="4.8680000000000003"/>
    <n v="71.588235294117652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 mobile games"/>
    <n v="0"/>
    <e v="#DIV/0!"/>
    <x v="6"/>
    <x v="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 mobile games"/>
    <n v="10.314285714285715"/>
    <n v="32.81818181818182"/>
    <x v="6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 mobile games"/>
    <n v="71.784615384615378"/>
    <n v="49.11578947368421"/>
    <x v="6"/>
    <x v="1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 mobile games"/>
    <n v="1.06"/>
    <n v="16.307692307692307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 mobile games"/>
    <n v="0.45"/>
    <n v="18"/>
    <x v="6"/>
    <x v="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 mobile games"/>
    <n v="1.6250000000000001E-2"/>
    <n v="13"/>
    <x v="6"/>
    <x v="1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 mobile games"/>
    <n v="0.51"/>
    <n v="17"/>
    <x v="6"/>
    <x v="1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 mobile games"/>
    <n v="0"/>
    <e v="#DIV/0!"/>
    <x v="6"/>
    <x v="1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 mobile games"/>
    <n v="0"/>
    <e v="#DIV/0!"/>
    <x v="6"/>
    <x v="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 mobile games"/>
    <n v="0"/>
    <e v="#DIV/0!"/>
    <x v="6"/>
    <x v="1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 mobile games"/>
    <n v="0.12"/>
    <n v="3"/>
    <x v="6"/>
    <x v="1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 mobile games"/>
    <n v="20.079999999999998"/>
    <n v="41.833333333333336"/>
    <x v="6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 indie rock"/>
    <n v="172.68450000000001"/>
    <n v="49.338428571428572"/>
    <x v="4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 indie rock"/>
    <n v="100.8955223880597"/>
    <n v="41.728395061728392"/>
    <x v="4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 indie rock"/>
    <n v="104.8048048048048"/>
    <n v="32.71875"/>
    <x v="4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 indie rock"/>
    <n v="135.1"/>
    <n v="51.96153846153846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 indie rock"/>
    <n v="116.32786885245902"/>
    <n v="50.685714285714283"/>
    <x v="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 indie rock"/>
    <n v="102.08333333333333"/>
    <n v="42.241379310344826"/>
    <x v="4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 indie rock"/>
    <n v="111.16666666666667"/>
    <n v="416.875"/>
    <x v="4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 indie rock"/>
    <n v="166.08"/>
    <n v="46.651685393258425"/>
    <x v="4"/>
    <x v="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 indie rock"/>
    <n v="106.6"/>
    <n v="48.454545454545453"/>
    <x v="4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 indie rock"/>
    <n v="144.58441666666667"/>
    <n v="70.5289837398374"/>
    <x v="4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 indie rock"/>
    <n v="105.55"/>
    <n v="87.958333333333329"/>
    <x v="4"/>
    <x v="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 indie rock"/>
    <n v="136.6"/>
    <n v="26.26923076923077"/>
    <x v="4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 indie rock"/>
    <n v="104"/>
    <n v="57.777777777777779"/>
    <x v="4"/>
    <x v="1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 indie rock"/>
    <n v="114.5"/>
    <n v="57.25"/>
    <x v="4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 indie rock"/>
    <n v="101.71957671957672"/>
    <n v="196.34042553191489"/>
    <x v="4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 indie rock"/>
    <n v="123.94678492239468"/>
    <n v="43"/>
    <x v="4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 indie rock"/>
    <n v="102.45669291338582"/>
    <n v="35.551912568306008"/>
    <x v="4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 indie rock"/>
    <n v="144.5"/>
    <n v="68.80952380952381"/>
    <x v="4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 indie rock"/>
    <n v="133.33333333333334"/>
    <n v="28.571428571428573"/>
    <x v="4"/>
    <x v="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 indie rock"/>
    <n v="109.3644"/>
    <n v="50.631666666666668"/>
    <x v="4"/>
    <x v="1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 gadgets"/>
    <n v="2.6969696969696968"/>
    <n v="106.8"/>
    <x v="2"/>
    <x v="2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 gadgets"/>
    <n v="1.2"/>
    <n v="4"/>
    <x v="2"/>
    <x v="2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 gadgets"/>
    <n v="46.6"/>
    <n v="34.097560975609753"/>
    <x v="2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 gadgets"/>
    <n v="0.1"/>
    <n v="25"/>
    <x v="2"/>
    <x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 gadgets"/>
    <n v="0.16800000000000001"/>
    <n v="10.5"/>
    <x v="2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 gadgets"/>
    <n v="42.76"/>
    <n v="215.95959595959596"/>
    <x v="2"/>
    <x v="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 gadgets"/>
    <n v="0.28333333333333333"/>
    <n v="21.25"/>
    <x v="2"/>
    <x v="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 gadgets"/>
    <n v="1.732"/>
    <n v="108.25"/>
    <x v="2"/>
    <x v="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 gadgets"/>
    <n v="14.111428571428572"/>
    <n v="129.97368421052633"/>
    <x v="2"/>
    <x v="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 gadgets"/>
    <n v="39.395294117647062"/>
    <n v="117.49473684210527"/>
    <x v="2"/>
    <x v="2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 gadgets"/>
    <n v="2.3529411764705882E-2"/>
    <n v="10"/>
    <x v="2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 gadgets"/>
    <n v="59.3"/>
    <n v="70.595238095238102"/>
    <x v="2"/>
    <x v="2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 gadgets"/>
    <n v="1.3270833333333334"/>
    <n v="24.5"/>
    <x v="2"/>
    <x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 gadgets"/>
    <n v="9.0090090090090094"/>
    <n v="30"/>
    <x v="2"/>
    <x v="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 gadgets"/>
    <n v="1.6"/>
    <n v="2"/>
    <x v="2"/>
    <x v="2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 gadgets"/>
    <n v="0.51"/>
    <n v="17"/>
    <x v="2"/>
    <x v="2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 gadgets"/>
    <n v="52.570512820512818"/>
    <n v="2928.9285714285716"/>
    <x v="2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 gadgets"/>
    <n v="1.04"/>
    <n v="28.888888888888889"/>
    <x v="2"/>
    <x v="2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 gadgets"/>
    <n v="47.4"/>
    <n v="29.625"/>
    <x v="2"/>
    <x v="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 gadgets"/>
    <n v="43.03"/>
    <n v="40.980952380952381"/>
    <x v="2"/>
    <x v="2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 indie rock"/>
    <n v="136.80000000000001"/>
    <n v="54"/>
    <x v="4"/>
    <x v="1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 indie rock"/>
    <n v="115.55"/>
    <n v="36.109375"/>
    <x v="4"/>
    <x v="1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 indie rock"/>
    <n v="240.8"/>
    <n v="23.153846153846153"/>
    <x v="4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 indie rock"/>
    <n v="114.4"/>
    <n v="104"/>
    <x v="4"/>
    <x v="1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 indie rock"/>
    <n v="110.33333333333333"/>
    <n v="31.826923076923077"/>
    <x v="4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 indie rock"/>
    <n v="195.37933333333334"/>
    <n v="27.3896261682243"/>
    <x v="4"/>
    <x v="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 indie rock"/>
    <n v="103.33333333333333"/>
    <n v="56.363636363636367"/>
    <x v="4"/>
    <x v="1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 indie rock"/>
    <n v="103.13725490196079"/>
    <n v="77.352941176470594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 indie rock"/>
    <n v="100.3125"/>
    <n v="42.8"/>
    <x v="4"/>
    <x v="1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 indie rock"/>
    <n v="127"/>
    <n v="48.846153846153847"/>
    <x v="4"/>
    <x v="1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 indie rock"/>
    <n v="120.601"/>
    <n v="48.240400000000001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 indie rock"/>
    <n v="106.99047619047619"/>
    <n v="70.212500000000006"/>
    <x v="4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 indie rock"/>
    <n v="172.43333333333334"/>
    <n v="94.054545454545448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 indie rock"/>
    <n v="123.62"/>
    <n v="80.272727272727266"/>
    <x v="4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 indie rock"/>
    <n v="108.4"/>
    <n v="54.2"/>
    <x v="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 indie rock"/>
    <n v="116.52013333333333"/>
    <n v="60.26903448275862"/>
    <x v="4"/>
    <x v="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 indie rock"/>
    <n v="187.245"/>
    <n v="38.740344827586206"/>
    <x v="4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 indie rock"/>
    <n v="115.93333333333334"/>
    <n v="152.54385964912279"/>
    <x v="4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 indie rock"/>
    <n v="110.7"/>
    <n v="115.3125"/>
    <x v="4"/>
    <x v="1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 indie rock"/>
    <n v="170.92307692307693"/>
    <n v="35.838709677419352"/>
    <x v="4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 hardware"/>
    <n v="126.11835600000001"/>
    <n v="64.570118779438872"/>
    <x v="2"/>
    <x v="2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 hardware"/>
    <n v="138.44033333333334"/>
    <n v="87.436000000000007"/>
    <x v="2"/>
    <x v="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 hardware"/>
    <n v="1705.25"/>
    <n v="68.815577078288939"/>
    <x v="2"/>
    <x v="2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 hardware"/>
    <n v="788.05550000000005"/>
    <n v="176.200223588597"/>
    <x v="2"/>
    <x v="2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 hardware"/>
    <n v="348.01799999999997"/>
    <n v="511.79117647058825"/>
    <x v="2"/>
    <x v="2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 hardware"/>
    <n v="149.74666666666667"/>
    <n v="160.44285714285715"/>
    <x v="2"/>
    <x v="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 hardware"/>
    <n v="100.63375000000001"/>
    <n v="35.003043478260871"/>
    <x v="2"/>
    <x v="2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 hardware"/>
    <n v="800.21100000000001"/>
    <n v="188.50671378091872"/>
    <x v="2"/>
    <x v="2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 hardware"/>
    <n v="106.0026"/>
    <n v="56.204984093319197"/>
    <x v="2"/>
    <x v="2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 hardware"/>
    <n v="200.51866666666666"/>
    <n v="51.3054157782516"/>
    <x v="2"/>
    <x v="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 hardware"/>
    <n v="212.44399999999999"/>
    <n v="127.36450839328538"/>
    <x v="2"/>
    <x v="2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 hardware"/>
    <n v="198.47237142857142"/>
    <n v="101.85532258064516"/>
    <x v="2"/>
    <x v="2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 hardware"/>
    <n v="225.94666666666666"/>
    <n v="230.55782312925169"/>
    <x v="2"/>
    <x v="2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 hardware"/>
    <n v="698.94799999999998"/>
    <n v="842.10602409638557"/>
    <x v="2"/>
    <x v="2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 hardware"/>
    <n v="398.59528571428569"/>
    <n v="577.27593103448271"/>
    <x v="2"/>
    <x v="2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 hardware"/>
    <n v="294.03333333333336"/>
    <n v="483.34246575342468"/>
    <x v="2"/>
    <x v="2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 hardware"/>
    <n v="167.50470000000001"/>
    <n v="76.138500000000008"/>
    <x v="2"/>
    <x v="2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 hardware"/>
    <n v="1435.5717142857143"/>
    <n v="74.107684365781708"/>
    <x v="2"/>
    <x v="2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 hardware"/>
    <n v="156.73439999999999"/>
    <n v="36.965660377358489"/>
    <x v="2"/>
    <x v="2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 hardware"/>
    <n v="117.90285714285714"/>
    <n v="2500.969696969697"/>
    <x v="2"/>
    <x v="2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 hardware"/>
    <n v="1105.3812"/>
    <n v="67.690214329454989"/>
    <x v="2"/>
    <x v="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 hardware"/>
    <n v="192.92500000000001"/>
    <n v="63.04738562091503"/>
    <x v="2"/>
    <x v="2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 hardware"/>
    <n v="126.88421052631578"/>
    <n v="117.6"/>
    <x v="2"/>
    <x v="2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 hardware"/>
    <n v="259.57748878923769"/>
    <n v="180.75185011709601"/>
    <x v="2"/>
    <x v="2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 hardware"/>
    <n v="262.27999999999997"/>
    <n v="127.32038834951456"/>
    <x v="2"/>
    <x v="2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 hardware"/>
    <n v="206.74309"/>
    <n v="136.6444745538665"/>
    <x v="2"/>
    <x v="2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 hardware"/>
    <n v="370.13"/>
    <n v="182.78024691358024"/>
    <x v="2"/>
    <x v="2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 hardware"/>
    <n v="284.96600000000001"/>
    <n v="279.37843137254902"/>
    <x v="2"/>
    <x v="2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 hardware"/>
    <n v="579.08000000000004"/>
    <n v="61.375728669846318"/>
    <x v="2"/>
    <x v="2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 hardware"/>
    <n v="1131.8"/>
    <n v="80.727532097004286"/>
    <x v="2"/>
    <x v="2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 hardware"/>
    <n v="263.02771750000005"/>
    <n v="272.35590732591254"/>
    <x v="2"/>
    <x v="2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 hardware"/>
    <n v="674.48"/>
    <n v="70.848739495798313"/>
    <x v="2"/>
    <x v="2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 hardware"/>
    <n v="256.83081313131311"/>
    <n v="247.94003412969283"/>
    <x v="2"/>
    <x v="2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 hardware"/>
    <n v="375.49599999999998"/>
    <n v="186.81393034825871"/>
    <x v="2"/>
    <x v="2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 hardware"/>
    <n v="208.70837499999996"/>
    <n v="131.98948616600788"/>
    <x v="2"/>
    <x v="2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 hardware"/>
    <n v="346.6"/>
    <n v="29.310782241014799"/>
    <x v="2"/>
    <x v="2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 hardware"/>
    <n v="402.33"/>
    <n v="245.02436053593178"/>
    <x v="2"/>
    <x v="2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 hardware"/>
    <n v="1026.8451399999999"/>
    <n v="1323.2540463917526"/>
    <x v="2"/>
    <x v="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 hardware"/>
    <n v="114.901155"/>
    <n v="282.65966789667897"/>
    <x v="2"/>
    <x v="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 hardware"/>
    <n v="354.82402000000002"/>
    <n v="91.214401028277635"/>
    <x v="2"/>
    <x v="2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 people"/>
    <n v="5.08"/>
    <n v="31.75"/>
    <x v="8"/>
    <x v="27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 people"/>
    <n v="0"/>
    <e v="#DIV/0!"/>
    <x v="8"/>
    <x v="2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 people"/>
    <n v="4.3"/>
    <n v="88.6875"/>
    <x v="8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 people"/>
    <n v="21.146666666666668"/>
    <n v="453.14285714285717"/>
    <x v="8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 people"/>
    <n v="3.1875"/>
    <n v="12.75"/>
    <x v="8"/>
    <x v="2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 people"/>
    <n v="0.05"/>
    <n v="1"/>
    <x v="8"/>
    <x v="2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 people"/>
    <n v="42.472727272727276"/>
    <n v="83.428571428571431"/>
    <x v="8"/>
    <x v="2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 people"/>
    <n v="0.41666666666666669"/>
    <n v="25"/>
    <x v="8"/>
    <x v="2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 people"/>
    <n v="1"/>
    <n v="50"/>
    <x v="8"/>
    <x v="2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 people"/>
    <n v="16.966666666666665"/>
    <n v="101.8"/>
    <x v="8"/>
    <x v="2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 people"/>
    <n v="7"/>
    <n v="46.666666666666664"/>
    <x v="8"/>
    <x v="2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 people"/>
    <n v="0.13333333333333333"/>
    <n v="1"/>
    <x v="8"/>
    <x v="2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 people"/>
    <n v="0"/>
    <e v="#DIV/0!"/>
    <x v="8"/>
    <x v="2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 people"/>
    <n v="0"/>
    <e v="#DIV/0!"/>
    <x v="8"/>
    <x v="2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 people"/>
    <n v="7.8"/>
    <n v="26"/>
    <x v="8"/>
    <x v="2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 people"/>
    <n v="0"/>
    <e v="#DIV/0!"/>
    <x v="8"/>
    <x v="2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 people"/>
    <n v="0"/>
    <e v="#DIV/0!"/>
    <x v="8"/>
    <x v="2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 people"/>
    <n v="26.2"/>
    <n v="218.33333333333334"/>
    <x v="8"/>
    <x v="2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 people"/>
    <n v="0.76129032258064511"/>
    <n v="33.714285714285715"/>
    <x v="8"/>
    <x v="2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 people"/>
    <n v="12.5"/>
    <n v="25"/>
    <x v="8"/>
    <x v="2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 hardware"/>
    <n v="382.12909090909091"/>
    <n v="128.38790470372632"/>
    <x v="2"/>
    <x v="2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 hardware"/>
    <n v="216.79422"/>
    <n v="78.834261818181815"/>
    <x v="2"/>
    <x v="2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 hardware"/>
    <n v="312"/>
    <n v="91.764705882352942"/>
    <x v="2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 hardware"/>
    <n v="234.42048"/>
    <n v="331.10237288135596"/>
    <x v="2"/>
    <x v="2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 hardware"/>
    <n v="123.6801"/>
    <n v="194.26193717277485"/>
    <x v="2"/>
    <x v="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 hardware"/>
    <n v="247.84"/>
    <n v="408.97689768976898"/>
    <x v="2"/>
    <x v="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 hardware"/>
    <n v="115.7092"/>
    <n v="84.459270072992695"/>
    <x v="2"/>
    <x v="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 hardware"/>
    <n v="117.07484768810599"/>
    <n v="44.853658536585364"/>
    <x v="2"/>
    <x v="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 hardware"/>
    <n v="305.15800000000002"/>
    <n v="383.3643216080402"/>
    <x v="2"/>
    <x v="2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 hardware"/>
    <n v="320.053"/>
    <n v="55.276856649395505"/>
    <x v="2"/>
    <x v="2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 hardware"/>
    <n v="819.56399999999996"/>
    <n v="422.02059732234807"/>
    <x v="2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 hardware"/>
    <n v="234.9"/>
    <n v="64.180327868852459"/>
    <x v="2"/>
    <x v="2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 hardware"/>
    <n v="494.91374999999999"/>
    <n v="173.57781674704077"/>
    <x v="2"/>
    <x v="2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 hardware"/>
    <n v="7813.7822333333334"/>
    <n v="88.601680840609291"/>
    <x v="2"/>
    <x v="2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 hardware"/>
    <n v="113.00013888888888"/>
    <n v="50.222283950617282"/>
    <x v="2"/>
    <x v="2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 hardware"/>
    <n v="921.54219999999998"/>
    <n v="192.38876826722338"/>
    <x v="2"/>
    <x v="2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 hardware"/>
    <n v="125.1024"/>
    <n v="73.416901408450698"/>
    <x v="2"/>
    <x v="2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 hardware"/>
    <n v="102.24343076923077"/>
    <n v="147.68495555555555"/>
    <x v="2"/>
    <x v="2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 hardware"/>
    <n v="484.90974999999997"/>
    <n v="108.96848314606741"/>
    <x v="2"/>
    <x v="2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 hardware"/>
    <n v="192.33333333333334"/>
    <n v="23.647540983606557"/>
    <x v="2"/>
    <x v="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 hardware"/>
    <n v="281.10000000000002"/>
    <n v="147.94736842105263"/>
    <x v="2"/>
    <x v="2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 hardware"/>
    <n v="125.137"/>
    <n v="385.03692307692307"/>
    <x v="2"/>
    <x v="2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 hardware"/>
    <n v="161.459"/>
    <n v="457.39093484419266"/>
    <x v="2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 hardware"/>
    <n v="585.35"/>
    <n v="222.99047619047619"/>
    <x v="2"/>
    <x v="2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 hardware"/>
    <n v="201.15"/>
    <n v="220.74074074074073"/>
    <x v="2"/>
    <x v="2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 hardware"/>
    <n v="133.48307999999997"/>
    <n v="73.503898678414089"/>
    <x v="2"/>
    <x v="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 hardware"/>
    <n v="120.249"/>
    <n v="223.09647495361781"/>
    <x v="2"/>
    <x v="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 hardware"/>
    <n v="126.16666666666667"/>
    <n v="47.911392405063289"/>
    <x v="2"/>
    <x v="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 hardware"/>
    <n v="361.2"/>
    <n v="96.063829787234042"/>
    <x v="2"/>
    <x v="2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 hardware"/>
    <n v="226.239013671875"/>
    <n v="118.6144"/>
    <x v="2"/>
    <x v="2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 hardware"/>
    <n v="120.35"/>
    <n v="118.45472440944881"/>
    <x v="2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 hardware"/>
    <n v="304.18799999999999"/>
    <n v="143.21468926553672"/>
    <x v="2"/>
    <x v="2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 hardware"/>
    <n v="178.67599999999999"/>
    <n v="282.71518987341773"/>
    <x v="2"/>
    <x v="2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 hardware"/>
    <n v="386.81998717948721"/>
    <n v="593.93620078740162"/>
    <x v="2"/>
    <x v="2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 hardware"/>
    <n v="211.03642500000001"/>
    <n v="262.15704968944101"/>
    <x v="2"/>
    <x v="2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 hardware"/>
    <n v="131.66833333333332"/>
    <n v="46.580778301886795"/>
    <x v="2"/>
    <x v="2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 hardware"/>
    <n v="300.47640000000001"/>
    <n v="70.041118881118877"/>
    <x v="2"/>
    <x v="2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 hardware"/>
    <n v="420.51249999999999"/>
    <n v="164.90686274509804"/>
    <x v="2"/>
    <x v="2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 hardware"/>
    <n v="136.21680000000001"/>
    <n v="449.26385224274406"/>
    <x v="2"/>
    <x v="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 hardware"/>
    <n v="248.17133333333334"/>
    <n v="27.472841328413285"/>
    <x v="2"/>
    <x v="2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 hardware"/>
    <n v="181.86315789473684"/>
    <n v="143.97499999999999"/>
    <x v="2"/>
    <x v="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 hardware"/>
    <n v="123.53"/>
    <n v="88.23571428571428"/>
    <x v="2"/>
    <x v="2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 hardware"/>
    <n v="506.20938628158842"/>
    <n v="36.326424870466319"/>
    <x v="2"/>
    <x v="2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 hardware"/>
    <n v="108.21333333333334"/>
    <n v="90.177777777777777"/>
    <x v="2"/>
    <x v="2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 hardware"/>
    <n v="819.18387755102037"/>
    <n v="152.62361216730039"/>
    <x v="2"/>
    <x v="2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 hardware"/>
    <n v="121.1"/>
    <n v="55.806451612903224"/>
    <x v="2"/>
    <x v="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 hardware"/>
    <n v="102.99897959183673"/>
    <n v="227.85327313769753"/>
    <x v="2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 hardware"/>
    <n v="148.33229411764705"/>
    <n v="91.82989803350327"/>
    <x v="2"/>
    <x v="2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 hardware"/>
    <n v="120.19070000000001"/>
    <n v="80.991037735849048"/>
    <x v="2"/>
    <x v="2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 hardware"/>
    <n v="473.27"/>
    <n v="278.39411764705881"/>
    <x v="2"/>
    <x v="2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 hardware"/>
    <n v="130.36250000000001"/>
    <n v="43.095041322314053"/>
    <x v="2"/>
    <x v="2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 hardware"/>
    <n v="353.048"/>
    <n v="326.29205175600737"/>
    <x v="2"/>
    <x v="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 hardware"/>
    <n v="101.02"/>
    <n v="41.743801652892564"/>
    <x v="2"/>
    <x v="2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 hardware"/>
    <n v="113.59142857142857"/>
    <n v="64.020933977455712"/>
    <x v="2"/>
    <x v="2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 hardware"/>
    <n v="167.41666666666666"/>
    <n v="99.455445544554451"/>
    <x v="2"/>
    <x v="2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 hardware"/>
    <n v="153.452"/>
    <n v="138.49458483754512"/>
    <x v="2"/>
    <x v="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 hardware"/>
    <n v="202.23220000000001"/>
    <n v="45.547792792792798"/>
    <x v="2"/>
    <x v="2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 hardware"/>
    <n v="168.28125"/>
    <n v="10.507317073170732"/>
    <x v="2"/>
    <x v="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 hardware"/>
    <n v="143.45666666666668"/>
    <n v="114.76533333333333"/>
    <x v="2"/>
    <x v="2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 hardware"/>
    <n v="196.4"/>
    <n v="35.997067448680355"/>
    <x v="2"/>
    <x v="2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 hardware"/>
    <n v="107.92"/>
    <n v="154.17142857142858"/>
    <x v="2"/>
    <x v="2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 hardware"/>
    <n v="114.977"/>
    <n v="566.38916256157631"/>
    <x v="2"/>
    <x v="2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 hardware"/>
    <n v="148.05000000000001"/>
    <n v="120.85714285714286"/>
    <x v="2"/>
    <x v="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 hardware"/>
    <n v="191.16676082790633"/>
    <n v="86.163845492085343"/>
    <x v="2"/>
    <x v="2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 hardware"/>
    <n v="199.215125"/>
    <n v="51.212114395886893"/>
    <x v="2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 hardware"/>
    <n v="218.6"/>
    <n v="67.261538461538464"/>
    <x v="2"/>
    <x v="2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 hardware"/>
    <n v="126.86868686868686"/>
    <n v="62.8"/>
    <x v="2"/>
    <x v="2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 hardware"/>
    <n v="105.22387999999999"/>
    <n v="346.13118421052633"/>
    <x v="2"/>
    <x v="2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 hardware"/>
    <n v="128.40665999999999"/>
    <n v="244.11912547528519"/>
    <x v="2"/>
    <x v="2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 hardware"/>
    <n v="317.3272"/>
    <n v="259.25424836601309"/>
    <x v="2"/>
    <x v="2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 hardware"/>
    <n v="280.73"/>
    <n v="201.96402877697841"/>
    <x v="2"/>
    <x v="2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 hardware"/>
    <n v="110.73146853146854"/>
    <n v="226.20857142857142"/>
    <x v="2"/>
    <x v="2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 hardware"/>
    <n v="152.60429999999999"/>
    <n v="324.69"/>
    <x v="2"/>
    <x v="2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 hardware"/>
    <n v="102.5"/>
    <n v="205"/>
    <x v="2"/>
    <x v="2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 hardware"/>
    <n v="1678.3738373837384"/>
    <n v="20.465926829268295"/>
    <x v="2"/>
    <x v="2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 hardware"/>
    <n v="543.349156424581"/>
    <n v="116.35303146309367"/>
    <x v="2"/>
    <x v="2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 hardware"/>
    <n v="115.508"/>
    <n v="307.20212765957444"/>
    <x v="2"/>
    <x v="2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 hardware"/>
    <n v="131.20500000000001"/>
    <n v="546.6875"/>
    <x v="2"/>
    <x v="2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 hardware"/>
    <n v="288.17"/>
    <n v="47.474464579901152"/>
    <x v="2"/>
    <x v="2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 hardware"/>
    <n v="507.8"/>
    <n v="101.56"/>
    <x v="2"/>
    <x v="2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 indie rock"/>
    <n v="114.57142857142857"/>
    <n v="72.909090909090907"/>
    <x v="4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 indie rock"/>
    <n v="110.73333333333333"/>
    <n v="43.710526315789473"/>
    <x v="4"/>
    <x v="1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 indie rock"/>
    <n v="113.33333333333333"/>
    <n v="34"/>
    <x v="4"/>
    <x v="1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 indie rock"/>
    <n v="108.33333333333333"/>
    <n v="70.652173913043484"/>
    <x v="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 indie rock"/>
    <n v="123.53333333333333"/>
    <n v="89.301204819277103"/>
    <x v="4"/>
    <x v="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 indie rock"/>
    <n v="100.7"/>
    <n v="115.08571428571429"/>
    <x v="4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 indie rock"/>
    <n v="103.53333333333333"/>
    <n v="62.12"/>
    <x v="4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 indie rock"/>
    <n v="115.51066666666667"/>
    <n v="46.204266666666669"/>
    <x v="4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 indie rock"/>
    <n v="120.4004"/>
    <n v="48.54854838709678"/>
    <x v="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 indie rock"/>
    <n v="115.040375"/>
    <n v="57.520187499999999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 indie rock"/>
    <n v="120.46777777777778"/>
    <n v="88.147154471544724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 indie rock"/>
    <n v="101.28333333333333"/>
    <n v="110.49090909090908"/>
    <x v="4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 indie rock"/>
    <n v="102.46666666666667"/>
    <n v="66.826086956521735"/>
    <x v="4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 indie rock"/>
    <n v="120.54285714285714"/>
    <n v="58.597222222222221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 indie rock"/>
    <n v="100"/>
    <n v="113.63636363636364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 indie rock"/>
    <n v="101.66666666666667"/>
    <n v="43.571428571428569"/>
    <x v="4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 indie rock"/>
    <n v="100"/>
    <n v="78.94736842105263"/>
    <x v="4"/>
    <x v="1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 indie rock"/>
    <n v="100.33333333333333"/>
    <n v="188.125"/>
    <x v="4"/>
    <x v="1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 indie rock"/>
    <n v="132.36666666666667"/>
    <n v="63.031746031746032"/>
    <x v="4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 indie rock"/>
    <n v="136.66666666666666"/>
    <n v="30.37037037037037"/>
    <x v="4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 indie rock"/>
    <n v="113.25"/>
    <n v="51.477272727272727"/>
    <x v="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 indie rock"/>
    <n v="136"/>
    <n v="35.789473684210527"/>
    <x v="4"/>
    <x v="1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 indie rock"/>
    <n v="146.12318374694613"/>
    <n v="98.817391304347822"/>
    <x v="4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 indie rock"/>
    <n v="129.5"/>
    <n v="28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 indie rock"/>
    <n v="254"/>
    <n v="51.313131313131315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 indie rock"/>
    <n v="107.04545454545455"/>
    <n v="53.522727272727273"/>
    <x v="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 indie rock"/>
    <n v="107.733"/>
    <n v="37.149310344827583"/>
    <x v="4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 indie rock"/>
    <n v="107.3125"/>
    <n v="89.895287958115176"/>
    <x v="4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 indie rock"/>
    <n v="106.52500000000001"/>
    <n v="106.52500000000001"/>
    <x v="4"/>
    <x v="1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 indie rock"/>
    <n v="100.35"/>
    <n v="52.815789473684212"/>
    <x v="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 indie rock"/>
    <n v="106.5"/>
    <n v="54.615384615384613"/>
    <x v="4"/>
    <x v="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 indie rock"/>
    <n v="100"/>
    <n v="27.272727272727273"/>
    <x v="4"/>
    <x v="1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 indie rock"/>
    <n v="104.85714285714286"/>
    <n v="68.598130841121488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 indie rock"/>
    <n v="104.7"/>
    <n v="35.612244897959187"/>
    <x v="4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 indie rock"/>
    <n v="225.66666666666666"/>
    <n v="94.027777777777771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 indie rock"/>
    <n v="100.90416666666667"/>
    <n v="526.45652173913038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 indie rock"/>
    <n v="147.75"/>
    <n v="50.657142857142858"/>
    <x v="4"/>
    <x v="1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 indie rock"/>
    <n v="134.61099999999999"/>
    <n v="79.182941176470578"/>
    <x v="4"/>
    <x v="1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 indie rock"/>
    <n v="100.75"/>
    <n v="91.590909090909093"/>
    <x v="4"/>
    <x v="1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 indie rock"/>
    <n v="100.880375"/>
    <n v="116.96275362318841"/>
    <x v="4"/>
    <x v="1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 video games"/>
    <n v="0.56799999999999995"/>
    <n v="28.4"/>
    <x v="6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 video games"/>
    <n v="0.38750000000000001"/>
    <n v="103.33333333333333"/>
    <x v="6"/>
    <x v="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 video games"/>
    <n v="10"/>
    <n v="10"/>
    <x v="6"/>
    <x v="1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 video games"/>
    <n v="10.454545454545455"/>
    <n v="23"/>
    <x v="6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 video games"/>
    <n v="1.42"/>
    <n v="31.555555555555557"/>
    <x v="6"/>
    <x v="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 video games"/>
    <n v="0.05"/>
    <n v="5"/>
    <x v="6"/>
    <x v="1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 video games"/>
    <n v="28.842857142857142"/>
    <n v="34.220338983050844"/>
    <x v="6"/>
    <x v="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 video games"/>
    <n v="0.16666666666666666"/>
    <n v="25"/>
    <x v="6"/>
    <x v="1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 video games"/>
    <n v="11.8"/>
    <n v="19.666666666666668"/>
    <x v="6"/>
    <x v="1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 video games"/>
    <n v="0.20238095238095238"/>
    <n v="21.25"/>
    <x v="6"/>
    <x v="1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 video games"/>
    <n v="5"/>
    <n v="8.3333333333333339"/>
    <x v="6"/>
    <x v="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 video games"/>
    <n v="2.1129899999999999"/>
    <n v="21.34333333333333"/>
    <x v="6"/>
    <x v="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 video games"/>
    <n v="1.6"/>
    <n v="5.333333333333333"/>
    <x v="6"/>
    <x v="1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 video games"/>
    <n v="1.7333333333333334"/>
    <n v="34.666666666666664"/>
    <x v="6"/>
    <x v="1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 video games"/>
    <n v="9.56"/>
    <n v="21.727272727272727"/>
    <x v="6"/>
    <x v="1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 video games"/>
    <n v="5.9612499999999999E-2"/>
    <n v="11.922499999999999"/>
    <x v="6"/>
    <x v="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 video games"/>
    <n v="28.405999999999999"/>
    <n v="26.59737827715356"/>
    <x v="6"/>
    <x v="1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 video games"/>
    <n v="12.8"/>
    <n v="10.666666666666666"/>
    <x v="6"/>
    <x v="1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 video games"/>
    <n v="5.42"/>
    <n v="29.035714285714285"/>
    <x v="6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 video games"/>
    <n v="0.112"/>
    <n v="50.909090909090907"/>
    <x v="6"/>
    <x v="1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 video games"/>
    <n v="0"/>
    <e v="#DIV/0!"/>
    <x v="6"/>
    <x v="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 video games"/>
    <n v="5.7238095238095239"/>
    <n v="50.083333333333336"/>
    <x v="6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 video games"/>
    <n v="11.25"/>
    <n v="45"/>
    <x v="6"/>
    <x v="1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 video games"/>
    <n v="1.7098591549295774"/>
    <n v="25.291666666666668"/>
    <x v="6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 video games"/>
    <n v="30.433333333333334"/>
    <n v="51.292134831460672"/>
    <x v="6"/>
    <x v="1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 video games"/>
    <n v="0.02"/>
    <n v="1"/>
    <x v="6"/>
    <x v="1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 video games"/>
    <n v="0.69641025641025645"/>
    <n v="49.381818181818183"/>
    <x v="6"/>
    <x v="1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 video games"/>
    <n v="2"/>
    <n v="1"/>
    <x v="6"/>
    <x v="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 video games"/>
    <n v="0"/>
    <e v="#DIV/0!"/>
    <x v="6"/>
    <x v="15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 video games"/>
    <n v="0.81"/>
    <n v="101.25"/>
    <x v="6"/>
    <x v="1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 video games"/>
    <n v="0.26222222222222225"/>
    <n v="19.666666666666668"/>
    <x v="6"/>
    <x v="1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 video games"/>
    <n v="0.16666666666666666"/>
    <n v="12.5"/>
    <x v="6"/>
    <x v="1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 video games"/>
    <n v="9.124454880912446E-3"/>
    <n v="8.5"/>
    <x v="6"/>
    <x v="1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 video games"/>
    <n v="0.8"/>
    <n v="1"/>
    <x v="6"/>
    <x v="15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 video games"/>
    <n v="2.2999999999999998"/>
    <n v="23"/>
    <x v="6"/>
    <x v="1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 video games"/>
    <n v="2.6660714285714286"/>
    <n v="17.987951807228917"/>
    <x v="6"/>
    <x v="1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 video games"/>
    <n v="28.192"/>
    <n v="370.94736842105266"/>
    <x v="6"/>
    <x v="1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 video games"/>
    <n v="6.5900366666666663"/>
    <n v="63.569485530546629"/>
    <x v="6"/>
    <x v="1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 video games"/>
    <n v="0.72222222222222221"/>
    <n v="13"/>
    <x v="6"/>
    <x v="1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 video games"/>
    <n v="0.85"/>
    <n v="5.3125"/>
    <x v="6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 rock"/>
    <n v="115.75"/>
    <n v="35.615384615384613"/>
    <x v="4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 rock"/>
    <n v="112.26666666666667"/>
    <n v="87.103448275862064"/>
    <x v="4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 rock"/>
    <n v="132.19999999999999"/>
    <n v="75.11363636363636"/>
    <x v="4"/>
    <x v="1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 rock"/>
    <n v="102.63636363636364"/>
    <n v="68.01204819277109"/>
    <x v="4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 rock"/>
    <n v="138.63999999999999"/>
    <n v="29.623931623931625"/>
    <x v="4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 rock"/>
    <n v="146.6"/>
    <n v="91.625"/>
    <x v="4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 rock"/>
    <n v="120"/>
    <n v="22.5"/>
    <x v="4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 rock"/>
    <n v="121.58161111111112"/>
    <n v="64.366735294117646"/>
    <x v="4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 rock"/>
    <n v="100"/>
    <n v="21.857142857142858"/>
    <x v="4"/>
    <x v="1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 rock"/>
    <n v="180.85714285714286"/>
    <n v="33.315789473684212"/>
    <x v="4"/>
    <x v="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 rock"/>
    <n v="106.075"/>
    <n v="90.276595744680847"/>
    <x v="4"/>
    <x v="1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 rock"/>
    <n v="100"/>
    <n v="76.92307692307692"/>
    <x v="4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 rock"/>
    <n v="126.92857142857143"/>
    <n v="59.233333333333334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 rock"/>
    <n v="102.97499999999999"/>
    <n v="65.38095238095238"/>
    <x v="4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 rock"/>
    <n v="250"/>
    <n v="67.307692307692307"/>
    <x v="4"/>
    <x v="1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 rock"/>
    <n v="126.02"/>
    <n v="88.74647887323944"/>
    <x v="4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 rock"/>
    <n v="100.12"/>
    <n v="65.868421052631575"/>
    <x v="4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 rock"/>
    <n v="138.63999999999999"/>
    <n v="40.349243306169967"/>
    <x v="4"/>
    <x v="1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 rock"/>
    <n v="161.4"/>
    <n v="76.857142857142861"/>
    <x v="4"/>
    <x v="1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 rock"/>
    <n v="107.1842"/>
    <n v="68.707820512820518"/>
    <x v="4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 tabletop games"/>
    <n v="153.1"/>
    <n v="57.773584905660378"/>
    <x v="6"/>
    <x v="1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 tabletop games"/>
    <n v="524.16666666666663"/>
    <n v="44.171348314606739"/>
    <x v="6"/>
    <x v="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 tabletop games"/>
    <n v="489.27777777777777"/>
    <n v="31.566308243727597"/>
    <x v="6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 tabletop games"/>
    <n v="284.74"/>
    <n v="107.04511278195488"/>
    <x v="6"/>
    <x v="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 tabletop games"/>
    <n v="1856.97"/>
    <n v="149.03451043338683"/>
    <x v="6"/>
    <x v="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 tabletop games"/>
    <n v="109.675"/>
    <n v="55.956632653061227"/>
    <x v="6"/>
    <x v="1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 tabletop games"/>
    <n v="1014.6425"/>
    <n v="56.970381807973048"/>
    <x v="6"/>
    <x v="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 tabletop games"/>
    <n v="412.17692027666544"/>
    <n v="44.056420233463037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 tabletop games"/>
    <n v="503.25"/>
    <n v="68.625"/>
    <x v="6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 tabletop games"/>
    <n v="184.61052631578949"/>
    <n v="65.318435754189949"/>
    <x v="6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 tabletop games"/>
    <n v="119.73333333333333"/>
    <n v="35.92"/>
    <x v="6"/>
    <x v="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 tabletop games"/>
    <n v="1081.2401666666667"/>
    <n v="40.070667078443485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 tabletop games"/>
    <n v="452.37333333333333"/>
    <n v="75.647714604236342"/>
    <x v="6"/>
    <x v="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 tabletop games"/>
    <n v="537.37"/>
    <n v="61.203872437357631"/>
    <x v="6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 tabletop games"/>
    <n v="120.32608695652173"/>
    <n v="48.130434782608695"/>
    <x v="6"/>
    <x v="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 tabletop games"/>
    <n v="113.83571428571429"/>
    <n v="68.106837606837601"/>
    <x v="6"/>
    <x v="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 tabletop games"/>
    <n v="951.03110000000004"/>
    <n v="65.891300230946882"/>
    <x v="6"/>
    <x v="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 tabletop games"/>
    <n v="132.89250000000001"/>
    <n v="81.654377880184327"/>
    <x v="6"/>
    <x v="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 tabletop games"/>
    <n v="146.97777777777779"/>
    <n v="52.701195219123505"/>
    <x v="6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 tabletop games"/>
    <n v="542.15"/>
    <n v="41.228136882129277"/>
    <x v="6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 electronic music"/>
    <n v="382.71818181818179"/>
    <n v="15.035357142857142"/>
    <x v="4"/>
    <x v="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 electronic music"/>
    <n v="704.18124999999998"/>
    <n v="39.066920943134534"/>
    <x v="4"/>
    <x v="1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 electronic music"/>
    <n v="109.55"/>
    <n v="43.82"/>
    <x v="4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 electronic music"/>
    <n v="132.86666666666667"/>
    <n v="27.301369863013697"/>
    <x v="4"/>
    <x v="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 electronic music"/>
    <n v="152"/>
    <n v="42.222222222222221"/>
    <x v="4"/>
    <x v="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 electronic music"/>
    <n v="102.72727272727273"/>
    <n v="33.235294117647058"/>
    <x v="4"/>
    <x v="1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 electronic music"/>
    <n v="100"/>
    <n v="285.71428571428572"/>
    <x v="4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 electronic music"/>
    <n v="101.6"/>
    <n v="42.333333333333336"/>
    <x v="4"/>
    <x v="1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 electronic music"/>
    <n v="150.80000000000001"/>
    <n v="50.266666666666666"/>
    <x v="4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 electronic music"/>
    <n v="111.425"/>
    <n v="61.902777777777779"/>
    <x v="4"/>
    <x v="1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 electronic music"/>
    <n v="195.6"/>
    <n v="40.75"/>
    <x v="4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 electronic music"/>
    <n v="114.38333333333334"/>
    <n v="55.796747967479675"/>
    <x v="4"/>
    <x v="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 electronic music"/>
    <n v="200"/>
    <n v="10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 electronic music"/>
    <n v="292.50166666666667"/>
    <n v="73.125416666666666"/>
    <x v="4"/>
    <x v="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 electronic music"/>
    <n v="156.36363636363637"/>
    <n v="26.060606060606062"/>
    <x v="4"/>
    <x v="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 electronic music"/>
    <n v="105.66666666666667"/>
    <n v="22.642857142857142"/>
    <x v="4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 electronic music"/>
    <n v="101.19047619047619"/>
    <n v="47.222222222222221"/>
    <x v="4"/>
    <x v="1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 electronic music"/>
    <n v="122.833"/>
    <n v="32.324473684210524"/>
    <x v="4"/>
    <x v="1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 electronic music"/>
    <n v="101.5"/>
    <n v="53.421052631578945"/>
    <x v="4"/>
    <x v="1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 electronic music"/>
    <n v="101.14285714285714"/>
    <n v="51.304347826086953"/>
    <x v="4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 tabletop games"/>
    <n v="108.12"/>
    <n v="37.197247706422019"/>
    <x v="6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 tabletop games"/>
    <n v="162.6"/>
    <n v="27.1"/>
    <x v="6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 tabletop games"/>
    <n v="105.8"/>
    <n v="206.31"/>
    <x v="6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 tabletop games"/>
    <n v="243.15"/>
    <n v="82.145270270270274"/>
    <x v="6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 tabletop games"/>
    <n v="944.83338095238094"/>
    <n v="164.79651993355483"/>
    <x v="6"/>
    <x v="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 tabletop games"/>
    <n v="108.46283333333335"/>
    <n v="60.820280373831778"/>
    <x v="6"/>
    <x v="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 tabletop games"/>
    <n v="157.37692307692308"/>
    <n v="67.970099667774093"/>
    <x v="6"/>
    <x v="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 tabletop games"/>
    <n v="1174.49"/>
    <n v="81.561805555555551"/>
    <x v="6"/>
    <x v="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 tabletop games"/>
    <n v="171.04755366949576"/>
    <n v="25.42547309833024"/>
    <x v="6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 tabletop games"/>
    <n v="125.95294117647059"/>
    <n v="21.497991967871485"/>
    <x v="6"/>
    <x v="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 tabletop games"/>
    <n v="1212.1296"/>
    <n v="27.226630727762803"/>
    <x v="6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 tabletop games"/>
    <n v="495.8"/>
    <n v="25.091093117408906"/>
    <x v="6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 tabletop games"/>
    <n v="332.04"/>
    <n v="21.230179028132991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 tabletop games"/>
    <n v="1165"/>
    <n v="41.607142857142854"/>
    <x v="6"/>
    <x v="1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 tabletop games"/>
    <n v="153.3153846153846"/>
    <n v="135.58503401360545"/>
    <x v="6"/>
    <x v="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 tabletop games"/>
    <n v="537.10714285714289"/>
    <n v="22.116176470588236"/>
    <x v="6"/>
    <x v="1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 tabletop games"/>
    <n v="352.92777777777781"/>
    <n v="64.625635808748726"/>
    <x v="6"/>
    <x v="1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 tabletop games"/>
    <n v="137.4"/>
    <n v="69.569620253164558"/>
    <x v="6"/>
    <x v="1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 tabletop games"/>
    <n v="128.02668"/>
    <n v="75.133028169014082"/>
    <x v="6"/>
    <x v="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 tabletop games"/>
    <n v="270.68"/>
    <n v="140.97916666666666"/>
    <x v="6"/>
    <x v="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 tabletop games"/>
    <n v="806.4"/>
    <n v="49.472392638036808"/>
    <x v="6"/>
    <x v="1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 tabletop games"/>
    <n v="1360.0976000000001"/>
    <n v="53.865251485148519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 tabletop games"/>
    <n v="930250"/>
    <n v="4.5712530712530715"/>
    <x v="6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 tabletop games"/>
    <n v="377.02"/>
    <n v="65.00344827586207"/>
    <x v="6"/>
    <x v="1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 tabletop games"/>
    <n v="2647.0250000000001"/>
    <n v="53.475252525252522"/>
    <x v="6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 tabletop games"/>
    <n v="100.12"/>
    <n v="43.912280701754383"/>
    <x v="6"/>
    <x v="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 tabletop games"/>
    <n v="104.45405405405405"/>
    <n v="50.852631578947367"/>
    <x v="6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 tabletop games"/>
    <n v="107.21428571428571"/>
    <n v="58.6328125"/>
    <x v="6"/>
    <x v="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 tabletop games"/>
    <n v="168.77142857142857"/>
    <n v="32.81666666666667"/>
    <x v="6"/>
    <x v="1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 tabletop games"/>
    <n v="975.11199999999997"/>
    <n v="426.93169877408059"/>
    <x v="6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 tabletop games"/>
    <n v="134.44929411764707"/>
    <n v="23.808729166666669"/>
    <x v="6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 tabletop games"/>
    <n v="272.27777777777777"/>
    <n v="98.413654618473899"/>
    <x v="6"/>
    <x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 tabletop games"/>
    <n v="112.6875"/>
    <n v="107.32142857142857"/>
    <x v="6"/>
    <x v="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 tabletop games"/>
    <n v="459.8"/>
    <n v="11.67005076142132"/>
    <x v="6"/>
    <x v="1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 tabletop games"/>
    <n v="286.65822784810126"/>
    <n v="41.782287822878232"/>
    <x v="6"/>
    <x v="1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 tabletop games"/>
    <n v="222.70833333333334"/>
    <n v="21.38"/>
    <x v="6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 tabletop games"/>
    <n v="636.14"/>
    <n v="94.103550295857985"/>
    <x v="6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 tabletop games"/>
    <n v="146.5"/>
    <n v="15.721951219512196"/>
    <x v="6"/>
    <x v="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 tabletop games"/>
    <n v="1867.1"/>
    <n v="90.635922330097088"/>
    <x v="6"/>
    <x v="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 tabletop games"/>
    <n v="326.92"/>
    <n v="97.297619047619051"/>
    <x v="6"/>
    <x v="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 tabletop games"/>
    <n v="779.5"/>
    <n v="37.11904761904762"/>
    <x v="6"/>
    <x v="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 tabletop games"/>
    <n v="154.15151515151516"/>
    <n v="28.104972375690608"/>
    <x v="6"/>
    <x v="1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 tabletop games"/>
    <n v="115.54666666666667"/>
    <n v="144.43333333333334"/>
    <x v="6"/>
    <x v="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 tabletop games"/>
    <n v="180.03333333333333"/>
    <n v="24.274157303370785"/>
    <x v="6"/>
    <x v="1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 tabletop games"/>
    <n v="298.5"/>
    <n v="35.117647058823529"/>
    <x v="6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 tabletop games"/>
    <n v="320.26666666666665"/>
    <n v="24.762886597938145"/>
    <x v="6"/>
    <x v="1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 tabletop games"/>
    <n v="380.52499999999998"/>
    <n v="188.37871287128712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 tabletop games"/>
    <n v="102.6"/>
    <n v="148.08247422680412"/>
    <x v="6"/>
    <x v="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 tabletop games"/>
    <n v="1801.64"/>
    <n v="49.934589800443462"/>
    <x v="6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 tabletop games"/>
    <n v="720.24800000000005"/>
    <n v="107.82155688622754"/>
    <x v="6"/>
    <x v="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 tabletop games"/>
    <n v="283.08999999999997"/>
    <n v="42.63403614457831"/>
    <x v="6"/>
    <x v="1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 tabletop games"/>
    <n v="1356.6"/>
    <n v="14.370762711864407"/>
    <x v="6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 tabletop games"/>
    <n v="220.36"/>
    <n v="37.476190476190474"/>
    <x v="6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 tabletop games"/>
    <n v="119.6"/>
    <n v="30.202020202020201"/>
    <x v="6"/>
    <x v="1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 tabletop games"/>
    <n v="407.76923076923077"/>
    <n v="33.550632911392405"/>
    <x v="6"/>
    <x v="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 tabletop games"/>
    <n v="105.81826105905427"/>
    <n v="64.74666666666667"/>
    <x v="6"/>
    <x v="1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 tabletop games"/>
    <n v="141.08235294117648"/>
    <n v="57.932367149758456"/>
    <x v="6"/>
    <x v="1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 tabletop games"/>
    <n v="270.7"/>
    <n v="53.078431372549019"/>
    <x v="6"/>
    <x v="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 tabletop games"/>
    <n v="153.80000000000001"/>
    <n v="48.0625"/>
    <x v="6"/>
    <x v="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 tabletop games"/>
    <n v="403.57653061224488"/>
    <n v="82.396874999999994"/>
    <x v="6"/>
    <x v="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 rock"/>
    <n v="185"/>
    <n v="50.454545454545453"/>
    <x v="4"/>
    <x v="1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 rock"/>
    <n v="185.33333333333334"/>
    <n v="115.83333333333333"/>
    <x v="4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 rock"/>
    <n v="100.85533333333333"/>
    <n v="63.03458333333333"/>
    <x v="4"/>
    <x v="1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 rock"/>
    <n v="106.22116666666666"/>
    <n v="108.02152542372882"/>
    <x v="4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 rock"/>
    <n v="121.36666666666666"/>
    <n v="46.088607594936711"/>
    <x v="4"/>
    <x v="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 rock"/>
    <n v="100.06666666666666"/>
    <n v="107.21428571428571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 rock"/>
    <n v="119.97755555555555"/>
    <n v="50.9338679245283"/>
    <x v="4"/>
    <x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 rock"/>
    <n v="100.1"/>
    <n v="40.04"/>
    <x v="4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 rock"/>
    <n v="107.4"/>
    <n v="64.44"/>
    <x v="4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 rock"/>
    <n v="104.06666666666666"/>
    <n v="53.827586206896555"/>
    <x v="4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 rock"/>
    <n v="172.8"/>
    <n v="100.46511627906976"/>
    <x v="4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 rock"/>
    <n v="107.25050000000002"/>
    <n v="46.630652173913049"/>
    <x v="4"/>
    <x v="1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 rock"/>
    <n v="108.23529411764706"/>
    <n v="34.074074074074076"/>
    <x v="4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 rock"/>
    <n v="146.08080000000001"/>
    <n v="65.214642857142863"/>
    <x v="4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 rock"/>
    <n v="125.25"/>
    <n v="44.205882352941174"/>
    <x v="4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 rock"/>
    <n v="149.07142857142858"/>
    <n v="71.965517241379317"/>
    <x v="4"/>
    <x v="1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 rock"/>
    <n v="100.6"/>
    <n v="52.94736842105263"/>
    <x v="4"/>
    <x v="1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 rock"/>
    <n v="105.07333333333334"/>
    <n v="109.45138888888889"/>
    <x v="4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 rock"/>
    <n v="350.16666666666669"/>
    <n v="75.035714285714292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 rock"/>
    <n v="101.25"/>
    <n v="115.71428571428571"/>
    <x v="4"/>
    <x v="1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 indie rock"/>
    <n v="133.6044"/>
    <n v="31.659810426540286"/>
    <x v="4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 indie rock"/>
    <n v="170.65217391304347"/>
    <n v="46.176470588235297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 indie rock"/>
    <n v="109.35829457364341"/>
    <n v="68.481650485436887"/>
    <x v="4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 indie rock"/>
    <n v="100.70033333333333"/>
    <n v="53.469203539823013"/>
    <x v="4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 indie rock"/>
    <n v="101.22777777777777"/>
    <n v="109.10778443113773"/>
    <x v="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 indie rock"/>
    <n v="106.75857142857143"/>
    <n v="51.185616438356163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 indie rock"/>
    <n v="106.65777537961894"/>
    <n v="27.936800000000002"/>
    <x v="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 indie rock"/>
    <n v="101.30622"/>
    <n v="82.496921824104234"/>
    <x v="4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 indie rock"/>
    <n v="106.67449999999999"/>
    <n v="59.817476635514019"/>
    <x v="4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 indie rock"/>
    <n v="428.83978378378379"/>
    <n v="64.816470588235291"/>
    <x v="4"/>
    <x v="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 indie rock"/>
    <n v="104.11111111111111"/>
    <n v="90.09615384615384"/>
    <x v="4"/>
    <x v="1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 indie rock"/>
    <n v="107.86666666666666"/>
    <n v="40.962025316455694"/>
    <x v="4"/>
    <x v="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 indie rock"/>
    <n v="175.84039999999999"/>
    <n v="56.000127388535034"/>
    <x v="4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 indie rock"/>
    <n v="156.97"/>
    <n v="37.672800000000002"/>
    <x v="4"/>
    <x v="1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 indie rock"/>
    <n v="102.6"/>
    <n v="40.078125"/>
    <x v="4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 indie rock"/>
    <n v="104.04266666666666"/>
    <n v="78.031999999999996"/>
    <x v="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 indie rock"/>
    <n v="104"/>
    <n v="18.90909090909091"/>
    <x v="4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 indie rock"/>
    <n v="121.06"/>
    <n v="37.134969325153371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 indie rock"/>
    <n v="107.7"/>
    <n v="41.961038961038959"/>
    <x v="4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 indie rock"/>
    <n v="108.66"/>
    <n v="61.044943820224717"/>
    <x v="4"/>
    <x v="1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 small batch"/>
    <n v="39.120962394619681"/>
    <n v="64.53125"/>
    <x v="7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 small batch"/>
    <n v="3.1481481481481484"/>
    <n v="21.25"/>
    <x v="7"/>
    <x v="2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 small batch"/>
    <n v="48"/>
    <n v="30"/>
    <x v="7"/>
    <x v="2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 small batch"/>
    <n v="20.733333333333334"/>
    <n v="25.491803278688526"/>
    <x v="7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 small batch"/>
    <n v="8"/>
    <n v="11.428571428571429"/>
    <x v="7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 small batch"/>
    <n v="0.72"/>
    <n v="108"/>
    <x v="7"/>
    <x v="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 small batch"/>
    <n v="526.09431428571429"/>
    <n v="54.883162444113267"/>
    <x v="7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 small batch"/>
    <n v="254.45"/>
    <n v="47.383612662942269"/>
    <x v="7"/>
    <x v="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 small batch"/>
    <n v="105.92"/>
    <n v="211.84"/>
    <x v="7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 small batch"/>
    <n v="102.42285714285714"/>
    <n v="219.92638036809817"/>
    <x v="7"/>
    <x v="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 small batch"/>
    <n v="144.31375"/>
    <n v="40.795406360424032"/>
    <x v="7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 small batch"/>
    <n v="106.30800000000001"/>
    <n v="75.502840909090907"/>
    <x v="7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 small batch"/>
    <n v="212.16666666666666"/>
    <n v="13.542553191489361"/>
    <x v="7"/>
    <x v="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 small batch"/>
    <n v="101.95"/>
    <n v="60.865671641791046"/>
    <x v="7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 small batch"/>
    <n v="102.27200000000001"/>
    <n v="115.69230769230769"/>
    <x v="7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 small batch"/>
    <n v="520.73254999999995"/>
    <n v="48.104623556581984"/>
    <x v="7"/>
    <x v="2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 small batch"/>
    <n v="110.65833333333333"/>
    <n v="74.184357541899445"/>
    <x v="7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 small batch"/>
    <n v="101.14333333333333"/>
    <n v="123.34552845528455"/>
    <x v="7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 small batch"/>
    <n v="294.20800000000003"/>
    <n v="66.623188405797094"/>
    <x v="7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 small batch"/>
    <n v="105.7775"/>
    <n v="104.99007444168734"/>
    <x v="7"/>
    <x v="2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 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 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 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 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 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 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 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 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 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 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 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 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 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 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 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 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 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 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 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 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 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 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 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 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 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 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 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 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 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 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 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 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 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 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 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 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 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 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 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 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 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 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 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 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 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 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 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 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 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 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 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 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 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 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 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 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 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 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 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 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 food trucks"/>
    <n v="0.71785714285714286"/>
    <n v="22.333333333333332"/>
    <x v="7"/>
    <x v="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 food trucks"/>
    <n v="0.43333333333333335"/>
    <n v="52"/>
    <x v="7"/>
    <x v="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 food trucks"/>
    <n v="16.833333333333332"/>
    <n v="16.833333333333332"/>
    <x v="7"/>
    <x v="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 food trucks"/>
    <n v="0"/>
    <e v="#DIV/0!"/>
    <x v="7"/>
    <x v="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 food trucks"/>
    <n v="22.52"/>
    <n v="56.3"/>
    <x v="7"/>
    <x v="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 food trucks"/>
    <n v="41.384615384615387"/>
    <n v="84.0625"/>
    <x v="7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 food trucks"/>
    <n v="25.259090909090908"/>
    <n v="168.39393939393941"/>
    <x v="7"/>
    <x v="1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 food trucks"/>
    <n v="0.2"/>
    <n v="15"/>
    <x v="7"/>
    <x v="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 food trucks"/>
    <n v="1.84"/>
    <n v="76.666666666666671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 food trucks"/>
    <n v="0"/>
    <e v="#DIV/0!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 food trucks"/>
    <n v="0.60399999999999998"/>
    <n v="50.333333333333336"/>
    <x v="7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 food trucks"/>
    <n v="0"/>
    <e v="#DIV/0!"/>
    <x v="7"/>
    <x v="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 food trucks"/>
    <n v="0.83333333333333337"/>
    <n v="8.3333333333333339"/>
    <x v="7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 food trucks"/>
    <n v="3.0666666666666669"/>
    <n v="35.384615384615387"/>
    <x v="7"/>
    <x v="1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 food trucks"/>
    <n v="0.55833333333333335"/>
    <n v="55.833333333333336"/>
    <x v="7"/>
    <x v="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 food trucks"/>
    <n v="2.5000000000000001E-2"/>
    <n v="5"/>
    <x v="7"/>
    <x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 food trucks"/>
    <n v="0"/>
    <e v="#DIV/0!"/>
    <x v="7"/>
    <x v="1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 food trucks"/>
    <n v="0.02"/>
    <n v="1"/>
    <x v="7"/>
    <x v="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 food trucks"/>
    <n v="0"/>
    <e v="#DIV/0!"/>
    <x v="7"/>
    <x v="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 food trucks"/>
    <n v="14.825133372851216"/>
    <n v="69.472222222222229"/>
    <x v="7"/>
    <x v="1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 food trucks"/>
    <n v="1.6666666666666666E-2"/>
    <n v="1"/>
    <x v="7"/>
    <x v="1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 food trucks"/>
    <n v="0.2"/>
    <n v="1"/>
    <x v="7"/>
    <x v="1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 food trucks"/>
    <n v="1.3333333333333334E-2"/>
    <n v="8"/>
    <x v="7"/>
    <x v="1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 food trucks"/>
    <n v="1.24"/>
    <n v="34.444444444444443"/>
    <x v="7"/>
    <x v="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 food trucks"/>
    <n v="2.8571428571428571E-2"/>
    <n v="1"/>
    <x v="7"/>
    <x v="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 food trucks"/>
    <n v="0"/>
    <e v="#DIV/0!"/>
    <x v="7"/>
    <x v="1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 food trucks"/>
    <n v="2E-3"/>
    <n v="1"/>
    <x v="7"/>
    <x v="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 food trucks"/>
    <n v="2.8571428571428571E-3"/>
    <n v="1"/>
    <x v="7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 food trucks"/>
    <n v="1.4321428571428572"/>
    <n v="501.25"/>
    <x v="7"/>
    <x v="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 food trucks"/>
    <n v="0.7"/>
    <n v="10.5"/>
    <x v="7"/>
    <x v="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 food trucks"/>
    <n v="2E-3"/>
    <n v="1"/>
    <x v="7"/>
    <x v="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 food trucks"/>
    <n v="1.4285714285714285E-2"/>
    <n v="1"/>
    <x v="7"/>
    <x v="1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 food trucks"/>
    <n v="0"/>
    <e v="#DIV/0!"/>
    <x v="7"/>
    <x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 food trucks"/>
    <n v="0.13"/>
    <n v="13"/>
    <x v="7"/>
    <x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 food trucks"/>
    <n v="0.48959999999999998"/>
    <n v="306"/>
    <x v="7"/>
    <x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 food trucks"/>
    <n v="3.8461538461538464E-2"/>
    <n v="22.5"/>
    <x v="7"/>
    <x v="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 food trucks"/>
    <n v="0"/>
    <e v="#DIV/0!"/>
    <x v="7"/>
    <x v="1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 food trucks"/>
    <n v="0.33333333333333331"/>
    <n v="5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 food trucks"/>
    <n v="0"/>
    <e v="#DIV/0!"/>
    <x v="7"/>
    <x v="1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 food trucks"/>
    <n v="0.2"/>
    <n v="5"/>
    <x v="7"/>
    <x v="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 small batch"/>
    <n v="107.88"/>
    <n v="74.22935779816514"/>
    <x v="7"/>
    <x v="2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 small batch"/>
    <n v="125.94166666666666"/>
    <n v="81.252688172043008"/>
    <x v="7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 small batch"/>
    <n v="202.51495"/>
    <n v="130.23469453376205"/>
    <x v="7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 small batch"/>
    <n v="108.6"/>
    <n v="53.409836065573771"/>
    <x v="7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 small batch"/>
    <n v="172.8"/>
    <n v="75.130434782608702"/>
    <x v="7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 small batch"/>
    <n v="167.98"/>
    <n v="75.666666666666671"/>
    <x v="7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 small batch"/>
    <n v="427.2"/>
    <n v="31.691394658753708"/>
    <x v="7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 small batch"/>
    <n v="107.5"/>
    <n v="47.777777777777779"/>
    <x v="7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 small batch"/>
    <n v="108"/>
    <n v="90"/>
    <x v="7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 small batch"/>
    <n v="101.53353333333334"/>
    <n v="149.31401960784314"/>
    <x v="7"/>
    <x v="2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 small batch"/>
    <n v="115.45"/>
    <n v="62.06989247311828"/>
    <x v="7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 small batch"/>
    <n v="133.5"/>
    <n v="53.4"/>
    <x v="7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 small batch"/>
    <n v="154.69999999999999"/>
    <n v="69.268656716417908"/>
    <x v="7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 small batch"/>
    <n v="100.84571428571428"/>
    <n v="271.50769230769231"/>
    <x v="7"/>
    <x v="2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 small batch"/>
    <n v="182"/>
    <n v="34.125"/>
    <x v="7"/>
    <x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 small batch"/>
    <n v="180.86666666666667"/>
    <n v="40.492537313432834"/>
    <x v="7"/>
    <x v="2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 small batch"/>
    <n v="102.30434782608695"/>
    <n v="189.75806451612902"/>
    <x v="7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 small batch"/>
    <n v="110.18"/>
    <n v="68.862499999999997"/>
    <x v="7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 small batch"/>
    <n v="102.25"/>
    <n v="108.77659574468085"/>
    <x v="7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 small batch"/>
    <n v="100.78823529411764"/>
    <n v="125.98529411764706"/>
    <x v="7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 indie rock"/>
    <n v="103.8"/>
    <n v="90.523255813953483"/>
    <x v="4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 indie rock"/>
    <n v="110.70833333333333"/>
    <n v="28.880434782608695"/>
    <x v="4"/>
    <x v="1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 indie rock"/>
    <n v="116.25"/>
    <n v="31"/>
    <x v="4"/>
    <x v="1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 indie rock"/>
    <n v="111.1"/>
    <n v="51.674418604651166"/>
    <x v="4"/>
    <x v="1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 indie rock"/>
    <n v="180.14285714285714"/>
    <n v="26.270833333333332"/>
    <x v="4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 indie rock"/>
    <n v="100"/>
    <n v="48.07692307692308"/>
    <x v="4"/>
    <x v="1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 indie rock"/>
    <n v="118.5"/>
    <n v="27.558139534883722"/>
    <x v="4"/>
    <x v="1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 indie rock"/>
    <n v="107.217"/>
    <n v="36.97137931034483"/>
    <x v="4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 indie rock"/>
    <n v="113.66666666666667"/>
    <n v="29.021276595744681"/>
    <x v="4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 indie rock"/>
    <n v="103.16400000000002"/>
    <n v="28.65666666666667"/>
    <x v="4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 indie rock"/>
    <n v="128"/>
    <n v="37.647058823529413"/>
    <x v="4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 indie rock"/>
    <n v="135.76026666666667"/>
    <n v="97.904038461538462"/>
    <x v="4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 indie rock"/>
    <n v="100"/>
    <n v="42.553191489361701"/>
    <x v="4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 indie rock"/>
    <n v="100.00360000000001"/>
    <n v="131.58368421052631"/>
    <x v="4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 indie rock"/>
    <n v="104.72"/>
    <n v="32.320987654320987"/>
    <x v="4"/>
    <x v="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 indie rock"/>
    <n v="105.02249999999999"/>
    <n v="61.103999999999999"/>
    <x v="4"/>
    <x v="1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 indie rock"/>
    <n v="171.33333333333334"/>
    <n v="31.341463414634145"/>
    <x v="4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 indie rock"/>
    <n v="127.5"/>
    <n v="129.1139240506329"/>
    <x v="4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 indie rock"/>
    <n v="133.44333333333333"/>
    <n v="25.020624999999999"/>
    <x v="4"/>
    <x v="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 indie rock"/>
    <n v="100"/>
    <n v="250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 indie rock"/>
    <n v="112.91099999999999"/>
    <n v="47.541473684210523"/>
    <x v="4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 indie rock"/>
    <n v="100.1"/>
    <n v="40.04"/>
    <x v="4"/>
    <x v="1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 indie rock"/>
    <n v="113.72727272727273"/>
    <n v="65.84210526315789"/>
    <x v="4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 indie rock"/>
    <n v="119.31742857142855"/>
    <n v="46.401222222222216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 indie rock"/>
    <n v="103.25"/>
    <n v="50.365853658536587"/>
    <x v="4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 indie rock"/>
    <n v="265.66666666666669"/>
    <n v="26.566666666666666"/>
    <x v="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 indie rock"/>
    <n v="100.05066666666667"/>
    <n v="39.493684210526318"/>
    <x v="4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 indie rock"/>
    <n v="106.7"/>
    <n v="49.246153846153845"/>
    <x v="4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 indie rock"/>
    <n v="133.67142857142858"/>
    <n v="62.38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 indie rock"/>
    <n v="121.4"/>
    <n v="37.9375"/>
    <x v="4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 indie rock"/>
    <n v="103.2"/>
    <n v="51.6"/>
    <x v="4"/>
    <x v="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 indie rock"/>
    <n v="125"/>
    <n v="27.777777777777779"/>
    <x v="4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 indie rock"/>
    <n v="128.69999999999999"/>
    <n v="99.382239382239376"/>
    <x v="4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 indie rock"/>
    <n v="101.00533333333334"/>
    <n v="38.848205128205123"/>
    <x v="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 indie rock"/>
    <n v="127.53666666666666"/>
    <n v="45.548809523809524"/>
    <x v="4"/>
    <x v="1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 indie rock"/>
    <n v="100"/>
    <n v="600"/>
    <x v="4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 indie rock"/>
    <n v="112.77149999999999"/>
    <n v="80.551071428571419"/>
    <x v="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 indie rock"/>
    <n v="105.6"/>
    <n v="52.8"/>
    <x v="4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 indie rock"/>
    <n v="202.625"/>
    <n v="47.676470588235297"/>
    <x v="4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 indie rock"/>
    <n v="113.33333333333333"/>
    <n v="23.448275862068964"/>
    <x v="4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 restaurants"/>
    <n v="2.5545454545454547"/>
    <n v="40.142857142857146"/>
    <x v="7"/>
    <x v="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 restaurants"/>
    <n v="7.8181818181818186E-2"/>
    <n v="17.2"/>
    <x v="7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 restaurants"/>
    <n v="0"/>
    <e v="#DIV/0!"/>
    <x v="7"/>
    <x v="2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 restaurants"/>
    <n v="0"/>
    <e v="#DIV/0!"/>
    <x v="7"/>
    <x v="2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 restaurants"/>
    <n v="0"/>
    <e v="#DIV/0!"/>
    <x v="7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 restaurants"/>
    <n v="0.6"/>
    <n v="15"/>
    <x v="7"/>
    <x v="2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 restaurants"/>
    <n v="0"/>
    <e v="#DIV/0!"/>
    <x v="7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 restaurants"/>
    <n v="0"/>
    <e v="#DIV/0!"/>
    <x v="7"/>
    <x v="2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 restaurants"/>
    <n v="1.0526315789473684"/>
    <n v="35.714285714285715"/>
    <x v="7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 restaurants"/>
    <n v="0.15"/>
    <n v="37.5"/>
    <x v="7"/>
    <x v="2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 restaurants"/>
    <n v="0"/>
    <e v="#DIV/0!"/>
    <x v="7"/>
    <x v="29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 restaurants"/>
    <n v="0"/>
    <e v="#DIV/0!"/>
    <x v="7"/>
    <x v="2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 restaurants"/>
    <n v="0"/>
    <e v="#DIV/0!"/>
    <x v="7"/>
    <x v="2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 restaurants"/>
    <n v="1.75"/>
    <n v="52.5"/>
    <x v="7"/>
    <x v="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 restaurants"/>
    <n v="18.600000000000001"/>
    <n v="77.5"/>
    <x v="7"/>
    <x v="2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 restaurants"/>
    <n v="0"/>
    <e v="#DIV/0!"/>
    <x v="7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 restaurants"/>
    <n v="9.8166666666666664"/>
    <n v="53.545454545454547"/>
    <x v="7"/>
    <x v="2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 restaurants"/>
    <n v="0"/>
    <e v="#DIV/0!"/>
    <x v="7"/>
    <x v="2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 restaurants"/>
    <n v="4.3333333333333335E-2"/>
    <n v="16.25"/>
    <x v="7"/>
    <x v="2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 restaurants"/>
    <n v="0"/>
    <e v="#DIV/0!"/>
    <x v="7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 classical music"/>
    <n v="109.48792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 classical music"/>
    <n v="100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 classical music"/>
    <n v="156.44444444444446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 classical music"/>
    <n v="101.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 classical music"/>
    <n v="100.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 classical music"/>
    <n v="112.95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 classical music"/>
    <n v="102.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 classical music"/>
    <n v="107.24975000000001"/>
    <n v="52.962839506172834"/>
    <x v="4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 classical music"/>
    <n v="104.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 classical music"/>
    <n v="100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 classical music"/>
    <n v="100.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 classical music"/>
    <n v="126.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 classical music"/>
    <n v="110.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 classical music"/>
    <n v="105"/>
    <n v="150"/>
    <x v="4"/>
    <x v="1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 classical music"/>
    <n v="103.77500000000001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 classical music"/>
    <n v="116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 classical music"/>
    <n v="110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 classical music"/>
    <n v="113.01761111111109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 classical music"/>
    <n v="100.25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 classical music"/>
    <n v="103.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 classical music"/>
    <n v="107.02857142857142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 classical music"/>
    <n v="103.57142857142857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 classical music"/>
    <n v="156.4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 classical music"/>
    <n v="100.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 classical music"/>
    <n v="195.3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 classical music"/>
    <n v="111.71428571428571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 classical music"/>
    <n v="119.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 classical music"/>
    <n v="101.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 classical music"/>
    <n v="102.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 classical music"/>
    <n v="100.84615384615384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 classical music"/>
    <n v="102.73469387755102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 classical music"/>
    <n v="106.5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 classical music"/>
    <n v="155.53333333333333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 classical music"/>
    <n v="122.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 classical music"/>
    <n v="107.35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 classical music"/>
    <n v="105.50335570469798"/>
    <n v="23.117647058823529"/>
    <x v="4"/>
    <x v="1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 classical music"/>
    <n v="118.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 classical music"/>
    <n v="108.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 classical music"/>
    <n v="111.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 classical music"/>
    <n v="100.1"/>
    <n v="143"/>
    <x v="4"/>
    <x v="1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 food trucks"/>
    <n v="0"/>
    <e v="#DIV/0!"/>
    <x v="7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 food trucks"/>
    <n v="0.75"/>
    <n v="25"/>
    <x v="7"/>
    <x v="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 food trucks"/>
    <n v="0"/>
    <e v="#DIV/0!"/>
    <x v="7"/>
    <x v="1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 food trucks"/>
    <n v="0"/>
    <e v="#DIV/0!"/>
    <x v="7"/>
    <x v="1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 food trucks"/>
    <n v="1"/>
    <n v="100"/>
    <x v="7"/>
    <x v="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 food trucks"/>
    <n v="0"/>
    <e v="#DIV/0!"/>
    <x v="7"/>
    <x v="1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 food trucks"/>
    <n v="0.26666666666666666"/>
    <n v="60"/>
    <x v="7"/>
    <x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 food trucks"/>
    <n v="0.5"/>
    <n v="50"/>
    <x v="7"/>
    <x v="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 food trucks"/>
    <n v="2.2307692307692308"/>
    <n v="72.5"/>
    <x v="7"/>
    <x v="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 food trucks"/>
    <n v="0.84285714285714286"/>
    <n v="29.5"/>
    <x v="7"/>
    <x v="1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 food trucks"/>
    <n v="0.25"/>
    <n v="62.5"/>
    <x v="7"/>
    <x v="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 food trucks"/>
    <n v="0"/>
    <e v="#DIV/0!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 food trucks"/>
    <n v="0"/>
    <e v="#DIV/0!"/>
    <x v="7"/>
    <x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 food trucks"/>
    <n v="0"/>
    <e v="#DIV/0!"/>
    <x v="7"/>
    <x v="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 food trucks"/>
    <n v="0"/>
    <e v="#DIV/0!"/>
    <x v="7"/>
    <x v="1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 food trucks"/>
    <n v="0"/>
    <e v="#DIV/0!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 food trucks"/>
    <n v="0"/>
    <e v="#DIV/0!"/>
    <x v="7"/>
    <x v="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 food trucks"/>
    <n v="0"/>
    <e v="#DIV/0!"/>
    <x v="7"/>
    <x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 food trucks"/>
    <n v="0.13850000000000001"/>
    <n v="23.083333333333332"/>
    <x v="7"/>
    <x v="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 food trucks"/>
    <n v="0.6"/>
    <n v="25.5"/>
    <x v="7"/>
    <x v="1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 food trucks"/>
    <n v="10.6"/>
    <n v="48.18181818181818"/>
    <x v="7"/>
    <x v="1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 food trucks"/>
    <n v="1.1111111111111111E-3"/>
    <n v="1"/>
    <x v="7"/>
    <x v="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 food trucks"/>
    <n v="0.5"/>
    <n v="1"/>
    <x v="7"/>
    <x v="1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 food trucks"/>
    <n v="0"/>
    <e v="#DIV/0!"/>
    <x v="7"/>
    <x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 food trucks"/>
    <n v="0.16666666666666666"/>
    <n v="50"/>
    <x v="7"/>
    <x v="1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 food trucks"/>
    <n v="0.16666666666666666"/>
    <n v="5"/>
    <x v="7"/>
    <x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 food trucks"/>
    <n v="2.4340000000000002"/>
    <n v="202.83333333333334"/>
    <x v="7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 food trucks"/>
    <n v="3.8833333333333333"/>
    <n v="29.125"/>
    <x v="7"/>
    <x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 food trucks"/>
    <n v="0.01"/>
    <n v="5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 food trucks"/>
    <n v="0"/>
    <e v="#DIV/0!"/>
    <x v="7"/>
    <x v="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 food trucks"/>
    <n v="1.7333333333333334"/>
    <n v="13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 food trucks"/>
    <n v="0.16666666666666666"/>
    <n v="5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 food trucks"/>
    <n v="0"/>
    <e v="#DIV/0!"/>
    <x v="7"/>
    <x v="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 food trucks"/>
    <n v="1.25E-3"/>
    <n v="1"/>
    <x v="7"/>
    <x v="1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 food trucks"/>
    <n v="12.166666666666666"/>
    <n v="96.05263157894737"/>
    <x v="7"/>
    <x v="1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 food trucks"/>
    <n v="23.588571428571427"/>
    <n v="305.77777777777777"/>
    <x v="7"/>
    <x v="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 food trucks"/>
    <n v="5.666666666666667"/>
    <n v="12.142857142857142"/>
    <x v="7"/>
    <x v="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 food trucks"/>
    <n v="39"/>
    <n v="83.571428571428569"/>
    <x v="7"/>
    <x v="1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 food trucks"/>
    <n v="0.99546510341776351"/>
    <n v="18"/>
    <x v="7"/>
    <x v="1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 food trucks"/>
    <n v="6.9320000000000004"/>
    <n v="115.53333333333333"/>
    <x v="7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 space exploration"/>
    <n v="661.4"/>
    <n v="21.900662251655628"/>
    <x v="2"/>
    <x v="3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 space exploration"/>
    <n v="326.09166666666664"/>
    <n v="80.022494887525568"/>
    <x v="2"/>
    <x v="3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 space exploration"/>
    <n v="101.48571428571428"/>
    <n v="35.520000000000003"/>
    <x v="2"/>
    <x v="3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 space exploration"/>
    <n v="104.21799999999999"/>
    <n v="64.933333333333323"/>
    <x v="2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 space exploration"/>
    <n v="107.42157"/>
    <n v="60.965703745743475"/>
    <x v="2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 space exploration"/>
    <n v="110.05454545454545"/>
    <n v="31.444155844155844"/>
    <x v="2"/>
    <x v="3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 space exploration"/>
    <n v="407.7"/>
    <n v="81.949748743718587"/>
    <x v="2"/>
    <x v="3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 space exploration"/>
    <n v="223.92500000000001"/>
    <n v="58.92763157894737"/>
    <x v="2"/>
    <x v="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 space exploration"/>
    <n v="303.80111428571428"/>
    <n v="157.29347633136095"/>
    <x v="2"/>
    <x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 space exploration"/>
    <n v="141.3251043268175"/>
    <n v="55.758509532062391"/>
    <x v="2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 space exploration"/>
    <n v="2790.6363636363635"/>
    <n v="83.802893802893806"/>
    <x v="2"/>
    <x v="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 space exploration"/>
    <n v="171.76130000000001"/>
    <n v="58.422210884353746"/>
    <x v="2"/>
    <x v="3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 space exploration"/>
    <n v="101.01333333333334"/>
    <n v="270.57142857142856"/>
    <x v="2"/>
    <x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 space exploration"/>
    <n v="102"/>
    <n v="107.1"/>
    <x v="2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 space exploration"/>
    <n v="169.76511744127936"/>
    <n v="47.180555555555557"/>
    <x v="2"/>
    <x v="3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 space exploration"/>
    <n v="114.53400000000001"/>
    <n v="120.30882352941177"/>
    <x v="2"/>
    <x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 space exploration"/>
    <n v="877.6"/>
    <n v="27.59748427672956"/>
    <x v="2"/>
    <x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 space exploration"/>
    <n v="105.38666666666667"/>
    <n v="205.2987012987013"/>
    <x v="2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 space exploration"/>
    <n v="188.4"/>
    <n v="35.547169811320757"/>
    <x v="2"/>
    <x v="3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 space exploration"/>
    <n v="143.65230769230769"/>
    <n v="74.639488409272587"/>
    <x v="2"/>
    <x v="3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 space exploration"/>
    <n v="145.88"/>
    <n v="47.058064516129029"/>
    <x v="2"/>
    <x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 space exploration"/>
    <n v="131.184"/>
    <n v="26.591351351351353"/>
    <x v="2"/>
    <x v="3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 space exploration"/>
    <n v="114"/>
    <n v="36.774193548387096"/>
    <x v="2"/>
    <x v="3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 space exploration"/>
    <n v="1379.420625"/>
    <n v="31.820544982698959"/>
    <x v="2"/>
    <x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 space exploration"/>
    <n v="956"/>
    <n v="27.576923076923077"/>
    <x v="2"/>
    <x v="3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 space exploration"/>
    <n v="112"/>
    <n v="56"/>
    <x v="2"/>
    <x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 space exploration"/>
    <n v="646.66666666666663"/>
    <n v="21.555555555555557"/>
    <x v="2"/>
    <x v="3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 space exploration"/>
    <n v="110.36948748510132"/>
    <n v="44.095238095238095"/>
    <x v="2"/>
    <x v="3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 space exploration"/>
    <n v="127.74"/>
    <n v="63.87"/>
    <x v="2"/>
    <x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 space exploration"/>
    <n v="157.9"/>
    <n v="38.987654320987652"/>
    <x v="2"/>
    <x v="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 space exploration"/>
    <n v="114.66525"/>
    <n v="80.185489510489504"/>
    <x v="2"/>
    <x v="3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 space exploration"/>
    <n v="137.00934579439252"/>
    <n v="34.904761904761905"/>
    <x v="2"/>
    <x v="3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 space exploration"/>
    <n v="354.62"/>
    <n v="89.100502512562812"/>
    <x v="2"/>
    <x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 space exploration"/>
    <n v="106.02150537634408"/>
    <n v="39.44"/>
    <x v="2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 space exploration"/>
    <n v="100"/>
    <n v="136.9047619047619"/>
    <x v="2"/>
    <x v="3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 space exploration"/>
    <n v="187.3"/>
    <n v="37.46"/>
    <x v="2"/>
    <x v="3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 space exploration"/>
    <n v="166.2"/>
    <n v="31.96153846153846"/>
    <x v="2"/>
    <x v="3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 space exploration"/>
    <n v="101.72910662824208"/>
    <n v="25.214285714285715"/>
    <x v="2"/>
    <x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 space exploration"/>
    <n v="164"/>
    <n v="10.040816326530612"/>
    <x v="2"/>
    <x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 space exploration"/>
    <n v="105.66666666666667"/>
    <n v="45.94202898550725"/>
    <x v="2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 space exploration"/>
    <n v="1"/>
    <n v="15"/>
    <x v="2"/>
    <x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 space exploration"/>
    <n v="0"/>
    <e v="#DIV/0!"/>
    <x v="2"/>
    <x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 space exploration"/>
    <n v="33.559730999999999"/>
    <n v="223.58248500999335"/>
    <x v="2"/>
    <x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 space exploration"/>
    <n v="2.0529999999999999"/>
    <n v="39.480769230769234"/>
    <x v="2"/>
    <x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 space exploration"/>
    <n v="10.5"/>
    <n v="91.304347826086953"/>
    <x v="2"/>
    <x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 space exploration"/>
    <n v="8.4172840000000004"/>
    <n v="78.666205607476627"/>
    <x v="2"/>
    <x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 space exploration"/>
    <n v="1.44"/>
    <n v="12"/>
    <x v="2"/>
    <x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 space exploration"/>
    <n v="0.8833333333333333"/>
    <n v="17.666666666666668"/>
    <x v="2"/>
    <x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 space exploration"/>
    <n v="9.9199999999999997E-2"/>
    <n v="41.333333333333336"/>
    <x v="2"/>
    <x v="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 space exploration"/>
    <n v="0.59666666666666668"/>
    <n v="71.599999999999994"/>
    <x v="2"/>
    <x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 space exploration"/>
    <n v="1.8689285714285715"/>
    <n v="307.8235294117647"/>
    <x v="2"/>
    <x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 space exploration"/>
    <n v="0.88500000000000001"/>
    <n v="80.454545454545453"/>
    <x v="2"/>
    <x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 space exploration"/>
    <n v="11.52156862745098"/>
    <n v="83.942857142857136"/>
    <x v="2"/>
    <x v="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 space exploration"/>
    <n v="5.0999999999999997E-2"/>
    <n v="8.5"/>
    <x v="2"/>
    <x v="3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 space exploration"/>
    <n v="21.033333333333335"/>
    <n v="73.372093023255815"/>
    <x v="2"/>
    <x v="3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 space exploration"/>
    <n v="11.436666666666667"/>
    <n v="112.86184210526316"/>
    <x v="2"/>
    <x v="3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 space exploration"/>
    <n v="18.737933333333334"/>
    <n v="95.277627118644077"/>
    <x v="2"/>
    <x v="3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 space exploration"/>
    <n v="9.285714285714286E-2"/>
    <n v="22.75"/>
    <x v="2"/>
    <x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 space exploration"/>
    <n v="2.7204081632653061"/>
    <n v="133.30000000000001"/>
    <x v="2"/>
    <x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 space exploration"/>
    <n v="9.5000000000000001E-2"/>
    <n v="3.8"/>
    <x v="2"/>
    <x v="3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 makerspaces"/>
    <n v="102.9"/>
    <n v="85.75"/>
    <x v="2"/>
    <x v="3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 makerspaces"/>
    <n v="106.8"/>
    <n v="267"/>
    <x v="2"/>
    <x v="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 makerspaces"/>
    <n v="104.59625"/>
    <n v="373.55803571428572"/>
    <x v="2"/>
    <x v="3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 makerspaces"/>
    <n v="103.42857142857143"/>
    <n v="174.03846153846155"/>
    <x v="2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 makerspaces"/>
    <n v="123.14285714285714"/>
    <n v="93.695652173913047"/>
    <x v="2"/>
    <x v="3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 makerspaces"/>
    <n v="159.29509999999999"/>
    <n v="77.327718446601949"/>
    <x v="2"/>
    <x v="3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 makerspaces"/>
    <n v="110.66666666666667"/>
    <n v="92.222222222222229"/>
    <x v="2"/>
    <x v="3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 makerspaces"/>
    <n v="170.7"/>
    <n v="60.964285714285715"/>
    <x v="2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 makerspaces"/>
    <n v="125.125"/>
    <n v="91"/>
    <x v="2"/>
    <x v="3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 makerspaces"/>
    <n v="6.415860933964205"/>
    <n v="41.583333333333336"/>
    <x v="2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 makerspaces"/>
    <n v="11.343999999999999"/>
    <n v="33.761904761904759"/>
    <x v="2"/>
    <x v="3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 makerspaces"/>
    <n v="33.19"/>
    <n v="70.61702127659575"/>
    <x v="2"/>
    <x v="3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 makerspaces"/>
    <n v="27.58"/>
    <n v="167.15151515151516"/>
    <x v="2"/>
    <x v="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 makerspaces"/>
    <n v="62.84"/>
    <n v="128.61988304093566"/>
    <x v="2"/>
    <x v="3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 makerspaces"/>
    <n v="7.5880000000000001"/>
    <n v="65.41379310344827"/>
    <x v="2"/>
    <x v="3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 makerspaces"/>
    <n v="50.38095238095238"/>
    <n v="117.55555555555556"/>
    <x v="2"/>
    <x v="3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 makerspaces"/>
    <n v="17.512820512820515"/>
    <n v="126.48148148148148"/>
    <x v="2"/>
    <x v="3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 makerspaces"/>
    <n v="1.375E-2"/>
    <n v="550"/>
    <x v="2"/>
    <x v="3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 makerspaces"/>
    <n v="0.33"/>
    <n v="44"/>
    <x v="2"/>
    <x v="3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 makerspaces"/>
    <n v="0.86250000000000004"/>
    <n v="69"/>
    <x v="2"/>
    <x v="3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 food trucks"/>
    <n v="0.6875"/>
    <n v="27.5"/>
    <x v="7"/>
    <x v="1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 food trucks"/>
    <n v="28.3"/>
    <n v="84.9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 food trucks"/>
    <n v="0.24"/>
    <n v="12"/>
    <x v="7"/>
    <x v="1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 food trucks"/>
    <n v="1.1428571428571428"/>
    <n v="200"/>
    <x v="7"/>
    <x v="1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 food trucks"/>
    <n v="0.02"/>
    <n v="1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 food trucks"/>
    <n v="0"/>
    <e v="#DIV/0!"/>
    <x v="7"/>
    <x v="1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 food trucks"/>
    <n v="0"/>
    <e v="#DIV/0!"/>
    <x v="7"/>
    <x v="1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 food trucks"/>
    <n v="0.14799999999999999"/>
    <n v="5.2857142857142856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 food trucks"/>
    <n v="2.8571428571428571E-3"/>
    <n v="1"/>
    <x v="7"/>
    <x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 food trucks"/>
    <n v="10.7325"/>
    <n v="72.762711864406782"/>
    <x v="7"/>
    <x v="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 food trucks"/>
    <n v="5.3846153846153849E-2"/>
    <n v="17.5"/>
    <x v="7"/>
    <x v="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 food trucks"/>
    <n v="0.7142857142857143"/>
    <n v="25"/>
    <x v="7"/>
    <x v="1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 food trucks"/>
    <n v="0.8"/>
    <n v="13.333333333333334"/>
    <x v="7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 food trucks"/>
    <n v="3.3333333333333335E-3"/>
    <n v="1"/>
    <x v="7"/>
    <x v="1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 food trucks"/>
    <n v="0.47333333333333333"/>
    <n v="23.666666666666668"/>
    <x v="7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 food trucks"/>
    <n v="5.65"/>
    <n v="89.21052631578948"/>
    <x v="7"/>
    <x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 food trucks"/>
    <n v="26.35217391304348"/>
    <n v="116.55769230769231"/>
    <x v="7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 food trucks"/>
    <n v="0.325125"/>
    <n v="13.005000000000001"/>
    <x v="7"/>
    <x v="1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 food trucks"/>
    <n v="0"/>
    <e v="#DIV/0!"/>
    <x v="7"/>
    <x v="1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 food trucks"/>
    <n v="0.7000700070007001"/>
    <n v="17.5"/>
    <x v="7"/>
    <x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 spaces"/>
    <n v="46.176470588235297"/>
    <n v="34.130434782608695"/>
    <x v="1"/>
    <x v="3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 spaces"/>
    <n v="34.409999999999997"/>
    <n v="132.34615384615384"/>
    <x v="1"/>
    <x v="3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 spaces"/>
    <n v="103.75"/>
    <n v="922.22222222222217"/>
    <x v="1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 spaces"/>
    <n v="6.0263157894736841"/>
    <n v="163.57142857142858"/>
    <x v="1"/>
    <x v="3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 spaces"/>
    <n v="10.539393939393939"/>
    <n v="217.375"/>
    <x v="1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 spaces"/>
    <n v="112.29714285714286"/>
    <n v="149.44486692015209"/>
    <x v="1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 spaces"/>
    <n v="350.84462500000001"/>
    <n v="71.237487309644663"/>
    <x v="1"/>
    <x v="3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 spaces"/>
    <n v="233.21535"/>
    <n v="44.464318398474738"/>
    <x v="1"/>
    <x v="3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 spaces"/>
    <n v="101.60599999999999"/>
    <n v="164.94480519480518"/>
    <x v="1"/>
    <x v="3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 spaces"/>
    <n v="153.90035"/>
    <n v="84.871516544117654"/>
    <x v="1"/>
    <x v="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 spaces"/>
    <n v="100.71611253196932"/>
    <n v="53.945205479452056"/>
    <x v="1"/>
    <x v="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 spaces"/>
    <n v="131.38181818181818"/>
    <n v="50.531468531468533"/>
    <x v="1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 spaces"/>
    <n v="102.24133333333333"/>
    <n v="108.00140845070422"/>
    <x v="1"/>
    <x v="3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 spaces"/>
    <n v="116.35599999999999"/>
    <n v="95.373770491803285"/>
    <x v="1"/>
    <x v="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 spaces"/>
    <n v="264.62241666666665"/>
    <n v="57.631016333938291"/>
    <x v="1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 spaces"/>
    <n v="119.98009999999999"/>
    <n v="64.160481283422456"/>
    <x v="1"/>
    <x v="3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 spaces"/>
    <n v="120.104"/>
    <n v="92.387692307692305"/>
    <x v="1"/>
    <x v="3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 spaces"/>
    <n v="103.58333333333333"/>
    <n v="125.97972972972973"/>
    <x v="1"/>
    <x v="3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 spaces"/>
    <n v="108.83333333333333"/>
    <n v="94.637681159420296"/>
    <x v="1"/>
    <x v="3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 spaces"/>
    <n v="118.124"/>
    <n v="170.69942196531792"/>
    <x v="1"/>
    <x v="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 hardware"/>
    <n v="1462"/>
    <n v="40.762081784386616"/>
    <x v="2"/>
    <x v="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 hardware"/>
    <n v="252.54"/>
    <n v="68.254054054054052"/>
    <x v="2"/>
    <x v="2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 hardware"/>
    <n v="140.05000000000001"/>
    <n v="95.48863636363636"/>
    <x v="2"/>
    <x v="2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 hardware"/>
    <n v="296.87520259319285"/>
    <n v="7.1902649656526005"/>
    <x v="2"/>
    <x v="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 hardware"/>
    <n v="144.54249999999999"/>
    <n v="511.65486725663715"/>
    <x v="2"/>
    <x v="2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 hardware"/>
    <n v="105.745"/>
    <n v="261.74504950495049"/>
    <x v="2"/>
    <x v="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 hardware"/>
    <n v="493.21"/>
    <n v="69.760961810466767"/>
    <x v="2"/>
    <x v="2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 hardware"/>
    <n v="201.82666666666665"/>
    <n v="77.229591836734699"/>
    <x v="2"/>
    <x v="2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 hardware"/>
    <n v="104.44"/>
    <n v="340.56521739130437"/>
    <x v="2"/>
    <x v="2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 hardware"/>
    <n v="170.29262962962963"/>
    <n v="67.417903225806455"/>
    <x v="2"/>
    <x v="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 hardware"/>
    <n v="104.30333333333333"/>
    <n v="845.70270270270271"/>
    <x v="2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 hardware"/>
    <n v="118.25"/>
    <n v="97.191780821917803"/>
    <x v="2"/>
    <x v="2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 hardware"/>
    <n v="107.538"/>
    <n v="451.84033613445376"/>
    <x v="2"/>
    <x v="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 hardware"/>
    <n v="2260300"/>
    <n v="138.66871165644173"/>
    <x v="2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 hardware"/>
    <n v="978.1346666666667"/>
    <n v="21.640147492625371"/>
    <x v="2"/>
    <x v="2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 hardware"/>
    <n v="122.9"/>
    <n v="169.51724137931035"/>
    <x v="2"/>
    <x v="2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 hardware"/>
    <n v="246.06080000000003"/>
    <n v="161.88210526315791"/>
    <x v="2"/>
    <x v="2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 hardware"/>
    <n v="147.94"/>
    <n v="493.13333333333333"/>
    <x v="2"/>
    <x v="2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 hardware"/>
    <n v="384.09090909090907"/>
    <n v="22.120418848167539"/>
    <x v="2"/>
    <x v="2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 hardware"/>
    <n v="103.33333333333333"/>
    <n v="18.235294117647058"/>
    <x v="2"/>
    <x v="2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 children's books"/>
    <n v="0.4375"/>
    <n v="8.75"/>
    <x v="3"/>
    <x v="2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 children's books"/>
    <n v="29.24"/>
    <n v="40.611111111111114"/>
    <x v="3"/>
    <x v="2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 children's books"/>
    <n v="0"/>
    <e v="#DIV/0!"/>
    <x v="3"/>
    <x v="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 children's books"/>
    <n v="5.21875"/>
    <n v="37.954545454545453"/>
    <x v="3"/>
    <x v="2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 children's books"/>
    <n v="21.887499999999999"/>
    <n v="35.734693877551024"/>
    <x v="3"/>
    <x v="2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 children's books"/>
    <n v="26.7"/>
    <n v="42.157894736842103"/>
    <x v="3"/>
    <x v="2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 children's books"/>
    <n v="28"/>
    <n v="35"/>
    <x v="3"/>
    <x v="2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 children's books"/>
    <n v="1.06"/>
    <n v="13.25"/>
    <x v="3"/>
    <x v="2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 children's books"/>
    <n v="1.1000000000000001"/>
    <n v="55"/>
    <x v="3"/>
    <x v="2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 children's books"/>
    <n v="0"/>
    <e v="#DIV/0!"/>
    <x v="3"/>
    <x v="2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 children's books"/>
    <n v="0"/>
    <e v="#DIV/0!"/>
    <x v="3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 children's books"/>
    <n v="11.458333333333334"/>
    <n v="39.285714285714285"/>
    <x v="3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 children's books"/>
    <n v="19"/>
    <n v="47.5"/>
    <x v="3"/>
    <x v="2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 children's books"/>
    <n v="0"/>
    <e v="#DIV/0!"/>
    <x v="3"/>
    <x v="2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 children's books"/>
    <n v="52"/>
    <n v="17.333333333333332"/>
    <x v="3"/>
    <x v="2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 children's books"/>
    <n v="10.48"/>
    <n v="31.757575757575758"/>
    <x v="3"/>
    <x v="2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 children's books"/>
    <n v="0.66666666666666663"/>
    <n v="5"/>
    <x v="3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 children's books"/>
    <n v="11.7"/>
    <n v="39"/>
    <x v="3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 children's books"/>
    <n v="10.5"/>
    <n v="52.5"/>
    <x v="3"/>
    <x v="2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 children's books"/>
    <n v="0"/>
    <e v="#DIV/0!"/>
    <x v="3"/>
    <x v="2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 children's books"/>
    <n v="0.72"/>
    <n v="9"/>
    <x v="3"/>
    <x v="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 children's books"/>
    <n v="0.76923076923076927"/>
    <n v="25"/>
    <x v="3"/>
    <x v="2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 children's books"/>
    <n v="0.22842639593908629"/>
    <n v="30"/>
    <x v="3"/>
    <x v="2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 children's books"/>
    <n v="1.125"/>
    <n v="11.25"/>
    <x v="3"/>
    <x v="2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 children's books"/>
    <n v="0"/>
    <e v="#DIV/0!"/>
    <x v="3"/>
    <x v="2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 children's books"/>
    <n v="2"/>
    <n v="25"/>
    <x v="3"/>
    <x v="2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 children's books"/>
    <n v="0.85"/>
    <n v="11.333333333333334"/>
    <x v="3"/>
    <x v="2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 children's books"/>
    <n v="14.314285714285715"/>
    <n v="29.470588235294116"/>
    <x v="3"/>
    <x v="2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 children's books"/>
    <n v="0.25"/>
    <n v="1"/>
    <x v="3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 children's books"/>
    <n v="10.411250000000001"/>
    <n v="63.098484848484851"/>
    <x v="3"/>
    <x v="2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 children's books"/>
    <n v="0"/>
    <e v="#DIV/0!"/>
    <x v="3"/>
    <x v="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 children's books"/>
    <n v="0"/>
    <e v="#DIV/0!"/>
    <x v="3"/>
    <x v="2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 children's books"/>
    <n v="0.18867924528301888"/>
    <n v="1"/>
    <x v="3"/>
    <x v="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 children's books"/>
    <n v="14.25"/>
    <n v="43.846153846153847"/>
    <x v="3"/>
    <x v="2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 children's books"/>
    <n v="3"/>
    <n v="75"/>
    <x v="3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 children's books"/>
    <n v="7.8809523809523814"/>
    <n v="45.972222222222221"/>
    <x v="3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 children's books"/>
    <n v="0.33333333333333331"/>
    <n v="10"/>
    <x v="3"/>
    <x v="2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 children's books"/>
    <n v="25.545454545454547"/>
    <n v="93.666666666666671"/>
    <x v="3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 children's books"/>
    <n v="2.12"/>
    <n v="53"/>
    <x v="3"/>
    <x v="2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 children's books"/>
    <n v="0"/>
    <e v="#DIV/0!"/>
    <x v="3"/>
    <x v="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 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 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 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 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 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 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 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 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 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 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 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 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 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 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 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 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 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 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 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 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 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 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 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 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 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 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 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 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 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 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 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 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 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 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 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 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 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 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 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 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 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 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 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 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 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 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 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 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 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 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 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 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 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 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 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 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 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 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 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 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 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 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 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 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 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 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 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 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 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 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 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 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 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 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 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 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 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 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 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 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 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 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 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 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 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 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 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 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 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 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 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 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 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 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 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 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 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 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 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 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 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 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 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 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 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 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 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 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 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 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 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 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 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 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 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 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 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 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 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 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 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 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 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 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 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 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 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 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 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 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 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 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 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 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 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 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 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 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 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 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 musical"/>
    <n v="129"/>
    <n v="43"/>
    <x v="1"/>
    <x v="3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 musical"/>
    <n v="100"/>
    <n v="83.333333333333329"/>
    <x v="1"/>
    <x v="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 musical"/>
    <n v="100"/>
    <n v="30"/>
    <x v="1"/>
    <x v="3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 musical"/>
    <n v="103.2"/>
    <n v="175.51020408163265"/>
    <x v="1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 musical"/>
    <n v="102.44597777777778"/>
    <n v="231.66175879396985"/>
    <x v="1"/>
    <x v="3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 musical"/>
    <n v="125"/>
    <n v="75"/>
    <x v="1"/>
    <x v="3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 musical"/>
    <n v="130.83333333333334"/>
    <n v="112.14285714285714"/>
    <x v="1"/>
    <x v="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 musical"/>
    <n v="100"/>
    <n v="41.666666666666664"/>
    <x v="1"/>
    <x v="3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 musical"/>
    <n v="102.06937499999999"/>
    <n v="255.17343750000001"/>
    <x v="1"/>
    <x v="3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 musical"/>
    <n v="100.92"/>
    <n v="162.7741935483871"/>
    <x v="1"/>
    <x v="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 musical"/>
    <n v="106"/>
    <n v="88.333333333333329"/>
    <x v="1"/>
    <x v="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 musical"/>
    <n v="105.09677419354838"/>
    <n v="85.736842105263165"/>
    <x v="1"/>
    <x v="3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 musical"/>
    <n v="102.76"/>
    <n v="47.574074074074076"/>
    <x v="1"/>
    <x v="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 musical"/>
    <n v="108"/>
    <n v="72.972972972972968"/>
    <x v="1"/>
    <x v="3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 musical"/>
    <n v="100.88571428571429"/>
    <n v="90.538461538461533"/>
    <x v="1"/>
    <x v="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 musical"/>
    <n v="128"/>
    <n v="37.647058823529413"/>
    <x v="1"/>
    <x v="3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 musical"/>
    <n v="133.33333333333334"/>
    <n v="36.363636363636367"/>
    <x v="1"/>
    <x v="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 musical"/>
    <n v="101.375"/>
    <n v="126.71875"/>
    <x v="1"/>
    <x v="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 musical"/>
    <n v="102.875"/>
    <n v="329.2"/>
    <x v="1"/>
    <x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 musical"/>
    <n v="107.24"/>
    <n v="81.242424242424249"/>
    <x v="1"/>
    <x v="3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 spaces"/>
    <n v="4.0000000000000001E-3"/>
    <n v="1"/>
    <x v="1"/>
    <x v="3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 spaces"/>
    <n v="20.425000000000001"/>
    <n v="202.22772277227722"/>
    <x v="1"/>
    <x v="3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 spaces"/>
    <n v="0"/>
    <e v="#DIV/0!"/>
    <x v="1"/>
    <x v="3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 spaces"/>
    <n v="1"/>
    <n v="100"/>
    <x v="1"/>
    <x v="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 spaces"/>
    <n v="0"/>
    <e v="#DIV/0!"/>
    <x v="1"/>
    <x v="3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 spaces"/>
    <n v="0.1"/>
    <n v="1"/>
    <x v="1"/>
    <x v="3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 spaces"/>
    <n v="4.2880000000000003"/>
    <n v="82.461538461538467"/>
    <x v="1"/>
    <x v="3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 spaces"/>
    <n v="4.7999999999999996E-3"/>
    <n v="2.6666666666666665"/>
    <x v="1"/>
    <x v="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 spaces"/>
    <n v="2.5"/>
    <n v="12.5"/>
    <x v="1"/>
    <x v="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 spaces"/>
    <n v="0"/>
    <e v="#DIV/0!"/>
    <x v="1"/>
    <x v="3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 spaces"/>
    <n v="2.1920000000000002"/>
    <n v="18.896551724137932"/>
    <x v="1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 spaces"/>
    <n v="8.0250000000000004"/>
    <n v="200.625"/>
    <x v="1"/>
    <x v="3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 spaces"/>
    <n v="0.15125"/>
    <n v="201.66666666666666"/>
    <x v="1"/>
    <x v="3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 spaces"/>
    <n v="0"/>
    <e v="#DIV/0!"/>
    <x v="1"/>
    <x v="3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 spaces"/>
    <n v="59.583333333333336"/>
    <n v="65"/>
    <x v="1"/>
    <x v="3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 spaces"/>
    <n v="16.734177215189874"/>
    <n v="66.099999999999994"/>
    <x v="1"/>
    <x v="3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 spaces"/>
    <n v="1.8666666666666667"/>
    <n v="93.333333333333329"/>
    <x v="1"/>
    <x v="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 spaces"/>
    <n v="0"/>
    <e v="#DIV/0!"/>
    <x v="1"/>
    <x v="3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 spaces"/>
    <n v="0"/>
    <e v="#DIV/0!"/>
    <x v="1"/>
    <x v="3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 spaces"/>
    <n v="0"/>
    <e v="#DIV/0!"/>
    <x v="1"/>
    <x v="3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 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 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 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 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 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 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 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 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 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 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 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 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 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 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 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 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 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 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 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 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 spaces"/>
    <n v="128.92500000000001"/>
    <n v="53.164948453608247"/>
    <x v="1"/>
    <x v="3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 spaces"/>
    <n v="102.06"/>
    <n v="86.491525423728817"/>
    <x v="1"/>
    <x v="3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 spaces"/>
    <n v="146.53957758620689"/>
    <n v="155.23827397260274"/>
    <x v="1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 spaces"/>
    <n v="100.352"/>
    <n v="115.08256880733946"/>
    <x v="1"/>
    <x v="3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 spaces"/>
    <n v="121.65"/>
    <n v="109.5945945945946"/>
    <x v="1"/>
    <x v="3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 spaces"/>
    <n v="105.5"/>
    <n v="45.214285714285715"/>
    <x v="1"/>
    <x v="3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 spaces"/>
    <n v="110.4008"/>
    <n v="104.15169811320754"/>
    <x v="1"/>
    <x v="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 spaces"/>
    <n v="100"/>
    <n v="35.714285714285715"/>
    <x v="1"/>
    <x v="3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 spaces"/>
    <n v="176.535"/>
    <n v="96.997252747252745"/>
    <x v="1"/>
    <x v="3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 spaces"/>
    <n v="100"/>
    <n v="370.37037037037038"/>
    <x v="1"/>
    <x v="3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 spaces"/>
    <n v="103.29411764705883"/>
    <n v="94.408602150537632"/>
    <x v="1"/>
    <x v="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 spaces"/>
    <n v="104.5"/>
    <n v="48.984375"/>
    <x v="1"/>
    <x v="3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 spaces"/>
    <n v="100.3"/>
    <n v="45.590909090909093"/>
    <x v="1"/>
    <x v="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 spaces"/>
    <n v="457.74666666666667"/>
    <n v="23.275254237288134"/>
    <x v="1"/>
    <x v="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 spaces"/>
    <n v="104.96"/>
    <n v="63.2289156626506"/>
    <x v="1"/>
    <x v="3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 spaces"/>
    <n v="171.94285714285715"/>
    <n v="153.5204081632653"/>
    <x v="1"/>
    <x v="3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 spaces"/>
    <n v="103.73"/>
    <n v="90.2"/>
    <x v="1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 spaces"/>
    <n v="103.029"/>
    <n v="118.97113163972287"/>
    <x v="1"/>
    <x v="3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 spaces"/>
    <n v="118.88888888888889"/>
    <n v="80.25"/>
    <x v="1"/>
    <x v="3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 spaces"/>
    <n v="100"/>
    <n v="62.5"/>
    <x v="1"/>
    <x v="3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 spaces"/>
    <n v="318.699889104519"/>
    <n v="131.37719999999999"/>
    <x v="1"/>
    <x v="3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 spaces"/>
    <n v="108.50614285714286"/>
    <n v="73.032980769230775"/>
    <x v="1"/>
    <x v="3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 spaces"/>
    <n v="101.16666666666667"/>
    <n v="178.52941176470588"/>
    <x v="1"/>
    <x v="3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 spaces"/>
    <n v="112.815"/>
    <n v="162.90974729241879"/>
    <x v="1"/>
    <x v="3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 spaces"/>
    <n v="120.49622641509434"/>
    <n v="108.24237288135593"/>
    <x v="1"/>
    <x v="32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 spaces"/>
    <n v="107.75"/>
    <n v="88.865979381443296"/>
    <x v="1"/>
    <x v="3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 spaces"/>
    <n v="180"/>
    <n v="54"/>
    <x v="1"/>
    <x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 spaces"/>
    <n v="101.16666666666667"/>
    <n v="116.73076923076923"/>
    <x v="1"/>
    <x v="3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 spaces"/>
    <n v="119.756"/>
    <n v="233.8984375"/>
    <x v="1"/>
    <x v="3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 spaces"/>
    <n v="158"/>
    <n v="158"/>
    <x v="1"/>
    <x v="3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 spaces"/>
    <n v="123.66666666666667"/>
    <n v="14.84"/>
    <x v="1"/>
    <x v="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 spaces"/>
    <n v="117.125"/>
    <n v="85.181818181818187"/>
    <x v="1"/>
    <x v="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 spaces"/>
    <n v="156.96"/>
    <n v="146.69158878504672"/>
    <x v="1"/>
    <x v="3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 spaces"/>
    <n v="113.104"/>
    <n v="50.764811490125673"/>
    <x v="1"/>
    <x v="3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 spaces"/>
    <n v="103.17647058823529"/>
    <n v="87.7"/>
    <x v="1"/>
    <x v="3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 spaces"/>
    <n v="102.61176470588235"/>
    <n v="242.27777777777777"/>
    <x v="1"/>
    <x v="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 spaces"/>
    <n v="105.84090909090909"/>
    <n v="146.44654088050314"/>
    <x v="1"/>
    <x v="3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 spaces"/>
    <n v="100.71428571428571"/>
    <n v="103.17073170731707"/>
    <x v="1"/>
    <x v="3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 spaces"/>
    <n v="121.23333333333333"/>
    <n v="80.464601769911511"/>
    <x v="1"/>
    <x v="3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 spaces"/>
    <n v="100.57142857142857"/>
    <n v="234.66666666666666"/>
    <x v="1"/>
    <x v="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 spaces"/>
    <n v="116.02222222222223"/>
    <n v="50.689320388349515"/>
    <x v="1"/>
    <x v="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 spaces"/>
    <n v="100.88"/>
    <n v="162.70967741935485"/>
    <x v="1"/>
    <x v="3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 spaces"/>
    <n v="103"/>
    <n v="120.16666666666667"/>
    <x v="1"/>
    <x v="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 spaces"/>
    <n v="246.42"/>
    <n v="67.697802197802204"/>
    <x v="1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 spaces"/>
    <n v="302.2"/>
    <n v="52.103448275862071"/>
    <x v="1"/>
    <x v="3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 spaces"/>
    <n v="143.33333333333334"/>
    <n v="51.6"/>
    <x v="1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 spaces"/>
    <n v="131.44"/>
    <n v="164.3"/>
    <x v="1"/>
    <x v="3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 spaces"/>
    <n v="168.02"/>
    <n v="84.858585858585855"/>
    <x v="1"/>
    <x v="3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 spaces"/>
    <n v="109.67666666666666"/>
    <n v="94.548850574712645"/>
    <x v="1"/>
    <x v="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 spaces"/>
    <n v="106.68571428571428"/>
    <n v="45.536585365853661"/>
    <x v="1"/>
    <x v="3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 spaces"/>
    <n v="100"/>
    <n v="51.724137931034484"/>
    <x v="1"/>
    <x v="3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 spaces"/>
    <n v="127.2"/>
    <n v="50.88"/>
    <x v="1"/>
    <x v="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 spaces"/>
    <n v="146.53333333333333"/>
    <n v="191.13043478260869"/>
    <x v="1"/>
    <x v="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 spaces"/>
    <n v="112.536"/>
    <n v="89.314285714285717"/>
    <x v="1"/>
    <x v="3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 spaces"/>
    <n v="108.78684"/>
    <n v="88.588631921824103"/>
    <x v="1"/>
    <x v="3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 spaces"/>
    <n v="126.732"/>
    <n v="96.300911854103347"/>
    <x v="1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 spaces"/>
    <n v="213.2"/>
    <n v="33.3125"/>
    <x v="1"/>
    <x v="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 spaces"/>
    <n v="100.5"/>
    <n v="37.222222222222221"/>
    <x v="1"/>
    <x v="3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 spaces"/>
    <n v="108.7139"/>
    <n v="92.130423728813554"/>
    <x v="1"/>
    <x v="3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 spaces"/>
    <n v="107.5"/>
    <n v="76.785714285714292"/>
    <x v="1"/>
    <x v="3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 spaces"/>
    <n v="110.48192771084338"/>
    <n v="96.526315789473685"/>
    <x v="1"/>
    <x v="3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 spaces"/>
    <n v="128"/>
    <n v="51.891891891891895"/>
    <x v="1"/>
    <x v="3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 spaces"/>
    <n v="110.00666666666666"/>
    <n v="128.9140625"/>
    <x v="1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 spaces"/>
    <n v="109.34166666666667"/>
    <n v="84.108974358974365"/>
    <x v="1"/>
    <x v="3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 spaces"/>
    <n v="132.70650000000001"/>
    <n v="82.941562500000003"/>
    <x v="1"/>
    <x v="3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 spaces"/>
    <n v="190.84810126582278"/>
    <n v="259.94827586206895"/>
    <x v="1"/>
    <x v="3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 spaces"/>
    <n v="149"/>
    <n v="37.25"/>
    <x v="1"/>
    <x v="3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 spaces"/>
    <n v="166.4"/>
    <n v="177.02127659574469"/>
    <x v="1"/>
    <x v="3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 spaces"/>
    <n v="106.66666666666667"/>
    <n v="74.074074074074076"/>
    <x v="1"/>
    <x v="3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 spaces"/>
    <n v="106"/>
    <n v="70.666666666666671"/>
    <x v="1"/>
    <x v="3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 spaces"/>
    <n v="23.62857142857143"/>
    <n v="23.62857142857143"/>
    <x v="1"/>
    <x v="3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 spaces"/>
    <n v="0.15"/>
    <n v="37.5"/>
    <x v="1"/>
    <x v="3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 spaces"/>
    <n v="0.4"/>
    <n v="13.333333333333334"/>
    <x v="1"/>
    <x v="3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 spaces"/>
    <n v="0"/>
    <e v="#DIV/0!"/>
    <x v="1"/>
    <x v="3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 spaces"/>
    <n v="5.0000000000000001E-3"/>
    <n v="1"/>
    <x v="1"/>
    <x v="3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 spaces"/>
    <n v="0"/>
    <e v="#DIV/0!"/>
    <x v="1"/>
    <x v="3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 spaces"/>
    <n v="0"/>
    <e v="#DIV/0!"/>
    <x v="1"/>
    <x v="3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 spaces"/>
    <n v="1.6666666666666666E-2"/>
    <n v="1"/>
    <x v="1"/>
    <x v="3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 spaces"/>
    <n v="3.0066666666666668"/>
    <n v="41"/>
    <x v="1"/>
    <x v="3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 spaces"/>
    <n v="0.15227272727272728"/>
    <n v="55.833333333333336"/>
    <x v="1"/>
    <x v="3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 spaces"/>
    <n v="0"/>
    <e v="#DIV/0!"/>
    <x v="1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 spaces"/>
    <n v="66.84"/>
    <n v="99.761194029850742"/>
    <x v="1"/>
    <x v="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 spaces"/>
    <n v="19.566666666666666"/>
    <n v="25.521739130434781"/>
    <x v="1"/>
    <x v="3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 spaces"/>
    <n v="11.294666666666666"/>
    <n v="117.65277777777777"/>
    <x v="1"/>
    <x v="3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 spaces"/>
    <n v="0.04"/>
    <n v="5"/>
    <x v="1"/>
    <x v="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 spaces"/>
    <n v="11.985714285714286"/>
    <n v="2796.6666666666665"/>
    <x v="1"/>
    <x v="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 spaces"/>
    <n v="2.5"/>
    <n v="200"/>
    <x v="1"/>
    <x v="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 spaces"/>
    <n v="7.0000000000000007E-2"/>
    <n v="87.5"/>
    <x v="1"/>
    <x v="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 spaces"/>
    <n v="14.1"/>
    <n v="20.142857142857142"/>
    <x v="1"/>
    <x v="3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 spaces"/>
    <n v="3.34"/>
    <n v="20.875"/>
    <x v="1"/>
    <x v="3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 spaces"/>
    <n v="59.774999999999999"/>
    <n v="61.307692307692307"/>
    <x v="1"/>
    <x v="3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 spaces"/>
    <n v="1.6666666666666666E-2"/>
    <n v="1"/>
    <x v="1"/>
    <x v="3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 spaces"/>
    <n v="2.3035714285714284E-2"/>
    <n v="92.142857142857139"/>
    <x v="1"/>
    <x v="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 spaces"/>
    <n v="8.7999999999999995E-2"/>
    <n v="7.333333333333333"/>
    <x v="1"/>
    <x v="3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 spaces"/>
    <n v="8.64"/>
    <n v="64.8"/>
    <x v="1"/>
    <x v="3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 spaces"/>
    <n v="15.06"/>
    <n v="30.12"/>
    <x v="1"/>
    <x v="3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 spaces"/>
    <n v="0.47727272727272729"/>
    <n v="52.5"/>
    <x v="1"/>
    <x v="3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 spaces"/>
    <n v="0.11833333333333333"/>
    <n v="23.666666666666668"/>
    <x v="1"/>
    <x v="3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 spaces"/>
    <n v="0.84173998587352461"/>
    <n v="415.77777777777777"/>
    <x v="1"/>
    <x v="3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 spaces"/>
    <n v="1.8800000000000001E-2"/>
    <n v="53.714285714285715"/>
    <x v="1"/>
    <x v="3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 spaces"/>
    <n v="0.21029999999999999"/>
    <n v="420.6"/>
    <x v="1"/>
    <x v="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 spaces"/>
    <n v="0"/>
    <e v="#DIV/0!"/>
    <x v="1"/>
    <x v="3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 spaces"/>
    <n v="0.28000000000000003"/>
    <n v="18.666666666666668"/>
    <x v="1"/>
    <x v="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 spaces"/>
    <n v="11.57920670115792"/>
    <n v="78.333333333333329"/>
    <x v="1"/>
    <x v="3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 spaces"/>
    <n v="2.44"/>
    <n v="67.777777777777771"/>
    <x v="1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 spaces"/>
    <n v="0.25"/>
    <n v="16.666666666666668"/>
    <x v="1"/>
    <x v="3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 spaces"/>
    <n v="0.625"/>
    <n v="62.5"/>
    <x v="1"/>
    <x v="3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 spaces"/>
    <n v="0.19384615384615383"/>
    <n v="42"/>
    <x v="1"/>
    <x v="3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 spaces"/>
    <n v="23.416"/>
    <n v="130.0888888888889"/>
    <x v="1"/>
    <x v="3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 spaces"/>
    <n v="5.0808888888888886"/>
    <n v="1270.2222222222222"/>
    <x v="1"/>
    <x v="3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 spaces"/>
    <n v="15.92"/>
    <n v="88.444444444444443"/>
    <x v="1"/>
    <x v="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 spaces"/>
    <n v="1.18319"/>
    <n v="56.342380952380957"/>
    <x v="1"/>
    <x v="3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 spaces"/>
    <n v="22.75"/>
    <n v="53.529411764705884"/>
    <x v="1"/>
    <x v="3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 spaces"/>
    <n v="2.5000000000000001E-2"/>
    <n v="25"/>
    <x v="1"/>
    <x v="3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 spaces"/>
    <n v="0.33512064343163539"/>
    <n v="50"/>
    <x v="1"/>
    <x v="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 spaces"/>
    <n v="3.9750000000000001"/>
    <n v="56.785714285714285"/>
    <x v="1"/>
    <x v="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 spaces"/>
    <n v="17.149999999999999"/>
    <n v="40.833333333333336"/>
    <x v="1"/>
    <x v="3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 spaces"/>
    <n v="3.6080041046690612"/>
    <n v="65.111111111111114"/>
    <x v="1"/>
    <x v="3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 spaces"/>
    <n v="13.9"/>
    <n v="55.6"/>
    <x v="1"/>
    <x v="3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 spaces"/>
    <n v="15.225"/>
    <n v="140.53846153846155"/>
    <x v="1"/>
    <x v="3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 spaces"/>
    <n v="12"/>
    <n v="25"/>
    <x v="1"/>
    <x v="3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 spaces"/>
    <n v="39.112499999999997"/>
    <n v="69.533333333333331"/>
    <x v="1"/>
    <x v="3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 spaces"/>
    <n v="0.26829268292682928"/>
    <n v="5.5"/>
    <x v="1"/>
    <x v="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 spaces"/>
    <n v="29.625"/>
    <n v="23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 spaces"/>
    <n v="42.360992301112063"/>
    <n v="79.870967741935488"/>
    <x v="1"/>
    <x v="3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 spaces"/>
    <n v="4.0999999999999996"/>
    <n v="10.25"/>
    <x v="1"/>
    <x v="3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 spaces"/>
    <n v="19.762499999999999"/>
    <n v="272.58620689655174"/>
    <x v="1"/>
    <x v="3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 spaces"/>
    <n v="5.1999999999999998E-2"/>
    <n v="13"/>
    <x v="1"/>
    <x v="3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 spaces"/>
    <n v="25.030188679245285"/>
    <n v="58.184210526315788"/>
    <x v="1"/>
    <x v="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 spaces"/>
    <n v="0.04"/>
    <n v="10"/>
    <x v="1"/>
    <x v="3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 spaces"/>
    <n v="26.64"/>
    <n v="70.10526315789474"/>
    <x v="1"/>
    <x v="3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 spaces"/>
    <n v="4.7363636363636363"/>
    <n v="57.888888888888886"/>
    <x v="1"/>
    <x v="3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 spaces"/>
    <n v="4.2435339894712749"/>
    <n v="125.27027027027027"/>
    <x v="1"/>
    <x v="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 spaces"/>
    <n v="0"/>
    <e v="#DIV/0!"/>
    <x v="1"/>
    <x v="3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 spaces"/>
    <n v="3"/>
    <n v="300"/>
    <x v="1"/>
    <x v="3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 spaces"/>
    <n v="57.333333333333336"/>
    <n v="43"/>
    <x v="1"/>
    <x v="3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 spaces"/>
    <n v="0.1"/>
    <n v="1"/>
    <x v="1"/>
    <x v="3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 spaces"/>
    <n v="0.31"/>
    <n v="775"/>
    <x v="1"/>
    <x v="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 spaces"/>
    <n v="0.05"/>
    <n v="5"/>
    <x v="1"/>
    <x v="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 spaces"/>
    <n v="9.8461538461538465E-3"/>
    <n v="12.8"/>
    <x v="1"/>
    <x v="3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 spaces"/>
    <n v="0.66666666666666663"/>
    <n v="10"/>
    <x v="1"/>
    <x v="3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 spaces"/>
    <n v="58.291457286432163"/>
    <n v="58"/>
    <x v="1"/>
    <x v="3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 spaces"/>
    <n v="68.153599999999997"/>
    <n v="244.80459770114942"/>
    <x v="1"/>
    <x v="3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 spaces"/>
    <n v="3.2499999999999999E-3"/>
    <n v="6.5"/>
    <x v="1"/>
    <x v="32"/>
  </r>
  <r>
    <n v="3125"/>
    <s v="N/A (Canceled)"/>
    <s v="N/A"/>
    <n v="1500000"/>
    <n v="0"/>
    <x v="1"/>
    <x v="0"/>
    <s v="USD"/>
    <n v="1452142672"/>
    <n v="1449550672"/>
    <b v="0"/>
    <n v="0"/>
    <b v="0"/>
    <s v="theater spaces"/>
    <n v="0"/>
    <e v="#DIV/0!"/>
    <x v="1"/>
    <x v="3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 spaces"/>
    <n v="4.16"/>
    <n v="61.176470588235297"/>
    <x v="1"/>
    <x v="3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 spaces"/>
    <n v="0"/>
    <e v="#DIV/0!"/>
    <x v="1"/>
    <x v="3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 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 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 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 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 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 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 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 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 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 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 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 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 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 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 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 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 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 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 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 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 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 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 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 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 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 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 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 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 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 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 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 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 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 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 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 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 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 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 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 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 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 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 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 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 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 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 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 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 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 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 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 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 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 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 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 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 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 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 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 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 musical"/>
    <n v="65"/>
    <n v="14.444444444444445"/>
    <x v="1"/>
    <x v="3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 musical"/>
    <n v="12.327272727272728"/>
    <n v="356.84210526315792"/>
    <x v="1"/>
    <x v="3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 musical"/>
    <n v="0"/>
    <e v="#DIV/0!"/>
    <x v="1"/>
    <x v="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 musical"/>
    <n v="4.0266666666666664"/>
    <n v="37.75"/>
    <x v="1"/>
    <x v="3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 musical"/>
    <n v="1.02"/>
    <n v="12.75"/>
    <x v="1"/>
    <x v="3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 musical"/>
    <n v="11.74"/>
    <n v="24.458333333333332"/>
    <x v="1"/>
    <x v="3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 musical"/>
    <n v="0"/>
    <e v="#DIV/0!"/>
    <x v="1"/>
    <x v="3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 musical"/>
    <n v="59.142857142857146"/>
    <n v="53.07692307692308"/>
    <x v="1"/>
    <x v="3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 musical"/>
    <n v="0.06"/>
    <n v="300"/>
    <x v="1"/>
    <x v="3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 musical"/>
    <n v="11.45"/>
    <n v="286.25"/>
    <x v="1"/>
    <x v="3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 musical"/>
    <n v="0.36666666666666664"/>
    <n v="36.666666666666664"/>
    <x v="1"/>
    <x v="3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 musical"/>
    <n v="52.16"/>
    <n v="49.20754716981132"/>
    <x v="1"/>
    <x v="3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 musical"/>
    <n v="2E-3"/>
    <n v="1"/>
    <x v="1"/>
    <x v="3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 musical"/>
    <n v="1.25"/>
    <n v="12.5"/>
    <x v="1"/>
    <x v="3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 musical"/>
    <n v="54.52"/>
    <n v="109.04"/>
    <x v="1"/>
    <x v="3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 musical"/>
    <n v="25"/>
    <n v="41.666666666666664"/>
    <x v="1"/>
    <x v="3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 musical"/>
    <n v="0"/>
    <e v="#DIV/0!"/>
    <x v="1"/>
    <x v="3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 musical"/>
    <n v="3.4125000000000001"/>
    <n v="22.75"/>
    <x v="1"/>
    <x v="3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 musical"/>
    <n v="0"/>
    <e v="#DIV/0!"/>
    <x v="1"/>
    <x v="3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 musical"/>
    <n v="46.363636363636367"/>
    <n v="70.833333333333329"/>
    <x v="1"/>
    <x v="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 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 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 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 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 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 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 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 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 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 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 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 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 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 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 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 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 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 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 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 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 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 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 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 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 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 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 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 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 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 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 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 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 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 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 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 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 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 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 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 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 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 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 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 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 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 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 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 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 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 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 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 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 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 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 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 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 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 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 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 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 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 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 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 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 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 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 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 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 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 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 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 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 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 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 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 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 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 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 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 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 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 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 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 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 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 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 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 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 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 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 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 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 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 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 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 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 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 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 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 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 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 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 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 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 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 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 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 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 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 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 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 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 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 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 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 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 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 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 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 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 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 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 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 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 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 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 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 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 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 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 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 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 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 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 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 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 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 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 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 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 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 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 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 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 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 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 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 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 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 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 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 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 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 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 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 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 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 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 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 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 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 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 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 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 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 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 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 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 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 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 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 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 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 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 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 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 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 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 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 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 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 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 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 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 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 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 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 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 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 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 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 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 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 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 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 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 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 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 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 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 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 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 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 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 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 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 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 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 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 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 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 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 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 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 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 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 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 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 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 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 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 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 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 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 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 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 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 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 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 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 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 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 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 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 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 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 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 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 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 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 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 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 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 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 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 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 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 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 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 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 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 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 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 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 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 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 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 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 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 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 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 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 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 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 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 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 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 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 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 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 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 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 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 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 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 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 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 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 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 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 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 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 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 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 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 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 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 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 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 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 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 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 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 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 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 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 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 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 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 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 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 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 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 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 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 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 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 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 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 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 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 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 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 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 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 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 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 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 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 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 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 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 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 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 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 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 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 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 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 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 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 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 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 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 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 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 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 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 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 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 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 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 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 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 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 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 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 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 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 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 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 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 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 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 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 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 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 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 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 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 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 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 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 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 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 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 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 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 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 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 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 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 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 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 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 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 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 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 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 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 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 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 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 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 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 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 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 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 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 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 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 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 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 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 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 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 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 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 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 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 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 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 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 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 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 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 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 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 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 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 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 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 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 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 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 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 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 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 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 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 musical"/>
    <n v="0"/>
    <e v="#DIV/0!"/>
    <x v="1"/>
    <x v="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 musical"/>
    <n v="2.0000000000000001E-4"/>
    <n v="1"/>
    <x v="1"/>
    <x v="3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 musical"/>
    <n v="3.3333333333333333E-2"/>
    <n v="1"/>
    <x v="1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 musical"/>
    <n v="51.023391812865498"/>
    <n v="147.88135593220338"/>
    <x v="1"/>
    <x v="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 musical"/>
    <n v="20"/>
    <n v="100"/>
    <x v="1"/>
    <x v="3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 musical"/>
    <n v="35.24"/>
    <n v="56.838709677419352"/>
    <x v="1"/>
    <x v="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 musical"/>
    <n v="4.246666666666667"/>
    <n v="176.94444444444446"/>
    <x v="1"/>
    <x v="3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 musical"/>
    <n v="36.457142857142856"/>
    <n v="127.6"/>
    <x v="1"/>
    <x v="3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 musical"/>
    <n v="0"/>
    <e v="#DIV/0!"/>
    <x v="1"/>
    <x v="3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 musical"/>
    <n v="30.866666666666667"/>
    <n v="66.142857142857139"/>
    <x v="1"/>
    <x v="3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 musical"/>
    <n v="6.5454545454545459"/>
    <n v="108"/>
    <x v="1"/>
    <x v="3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 musical"/>
    <n v="4.0000000000000001E-3"/>
    <n v="1"/>
    <x v="1"/>
    <x v="3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 musical"/>
    <n v="5.5"/>
    <n v="18.333333333333332"/>
    <x v="1"/>
    <x v="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 musical"/>
    <n v="0"/>
    <e v="#DIV/0!"/>
    <x v="1"/>
    <x v="3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 musical"/>
    <n v="2.1428571428571428"/>
    <n v="7.5"/>
    <x v="1"/>
    <x v="3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 musical"/>
    <n v="0"/>
    <e v="#DIV/0!"/>
    <x v="1"/>
    <x v="3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 musical"/>
    <n v="16.420000000000002"/>
    <n v="68.416666666666671"/>
    <x v="1"/>
    <x v="3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 musical"/>
    <n v="0.1"/>
    <n v="1"/>
    <x v="1"/>
    <x v="3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 musical"/>
    <n v="4.8099999999999996"/>
    <n v="60.125"/>
    <x v="1"/>
    <x v="3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 musical"/>
    <n v="6"/>
    <n v="15"/>
    <x v="1"/>
    <x v="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 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 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 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 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 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 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 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 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 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 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 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 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 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 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 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 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 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 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 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 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 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 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 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 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 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 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 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 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 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 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 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 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 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 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 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 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 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 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 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 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 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 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 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 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 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 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 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 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 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 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 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 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 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 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 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 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 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 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 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 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 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 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 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 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 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 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 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 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 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 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 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 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 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 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 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 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 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 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 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 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 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 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 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 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 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 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 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 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 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 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 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 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 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 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 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 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 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 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 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 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 musical"/>
    <n v="103.52"/>
    <n v="99.538461538461533"/>
    <x v="1"/>
    <x v="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 musical"/>
    <n v="105"/>
    <n v="75"/>
    <x v="1"/>
    <x v="3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 musical"/>
    <n v="100.45"/>
    <n v="215.25"/>
    <x v="1"/>
    <x v="3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 musical"/>
    <n v="132.6"/>
    <n v="120.54545454545455"/>
    <x v="1"/>
    <x v="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 musical"/>
    <n v="113"/>
    <n v="37.666666666666664"/>
    <x v="1"/>
    <x v="3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 musical"/>
    <n v="103.34"/>
    <n v="172.23333333333332"/>
    <x v="1"/>
    <x v="3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 musical"/>
    <n v="120"/>
    <n v="111.11111111111111"/>
    <x v="1"/>
    <x v="3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 musical"/>
    <n v="129.63636363636363"/>
    <n v="25.464285714285715"/>
    <x v="1"/>
    <x v="3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 musical"/>
    <n v="101.11111111111111"/>
    <n v="267.64705882352939"/>
    <x v="1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 musical"/>
    <n v="108.51428571428572"/>
    <n v="75.959999999999994"/>
    <x v="1"/>
    <x v="3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 musical"/>
    <n v="102.33333333333333"/>
    <n v="59.03846153846154"/>
    <x v="1"/>
    <x v="3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 musical"/>
    <n v="110.24425000000001"/>
    <n v="50.111022727272733"/>
    <x v="1"/>
    <x v="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 musical"/>
    <n v="101.01540000000001"/>
    <n v="55.502967032967035"/>
    <x v="1"/>
    <x v="3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 musical"/>
    <n v="100"/>
    <n v="166.66666666666666"/>
    <x v="1"/>
    <x v="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 musical"/>
    <n v="106.24"/>
    <n v="47.428571428571431"/>
    <x v="1"/>
    <x v="3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 musical"/>
    <n v="100"/>
    <n v="64.935064935064929"/>
    <x v="1"/>
    <x v="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 musical"/>
    <n v="100"/>
    <n v="55.555555555555557"/>
    <x v="1"/>
    <x v="3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 musical"/>
    <n v="113.45714285714286"/>
    <n v="74.224299065420567"/>
    <x v="1"/>
    <x v="3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 musical"/>
    <n v="102.65009999999999"/>
    <n v="106.9271875"/>
    <x v="1"/>
    <x v="3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 musical"/>
    <n v="116.75"/>
    <n v="41.696428571428569"/>
    <x v="1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 musical"/>
    <n v="107.65274999999998"/>
    <n v="74.243275862068955"/>
    <x v="1"/>
    <x v="3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 musical"/>
    <n v="100"/>
    <n v="73.333333333333329"/>
    <x v="1"/>
    <x v="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 musical"/>
    <n v="100"/>
    <n v="100"/>
    <x v="1"/>
    <x v="3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 musical"/>
    <n v="146"/>
    <n v="38.421052631578945"/>
    <x v="1"/>
    <x v="3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 musical"/>
    <n v="110.2"/>
    <n v="166.96969696969697"/>
    <x v="1"/>
    <x v="3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 musical"/>
    <n v="108.2"/>
    <n v="94.912280701754383"/>
    <x v="1"/>
    <x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 musical"/>
    <n v="100"/>
    <n v="100"/>
    <x v="1"/>
    <x v="3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 musical"/>
    <n v="100.25"/>
    <n v="143.21428571428572"/>
    <x v="1"/>
    <x v="3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 musical"/>
    <n v="106.71250000000001"/>
    <n v="90.819148936170208"/>
    <x v="1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 musical"/>
    <n v="143.19999999999999"/>
    <n v="48.542372881355931"/>
    <x v="1"/>
    <x v="3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 musical"/>
    <n v="105.04166666666667"/>
    <n v="70.027777777777771"/>
    <x v="1"/>
    <x v="3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 musical"/>
    <n v="103.98"/>
    <n v="135.62608695652173"/>
    <x v="1"/>
    <x v="3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 musical"/>
    <n v="120"/>
    <n v="100"/>
    <x v="1"/>
    <x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 musical"/>
    <n v="109.66666666666667"/>
    <n v="94.90384615384616"/>
    <x v="1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 musical"/>
    <n v="101.75"/>
    <n v="75.370370370370367"/>
    <x v="1"/>
    <x v="3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 musical"/>
    <n v="128.91666666666666"/>
    <n v="64.458333333333329"/>
    <x v="1"/>
    <x v="3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 musical"/>
    <n v="115"/>
    <n v="115"/>
    <x v="1"/>
    <x v="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 musical"/>
    <n v="150.75"/>
    <n v="100.5"/>
    <x v="1"/>
    <x v="3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 musical"/>
    <n v="110.96666666666667"/>
    <n v="93.774647887323937"/>
    <x v="1"/>
    <x v="3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 musical"/>
    <n v="100.28571428571429"/>
    <n v="35.1"/>
    <x v="1"/>
    <x v="3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 musical"/>
    <n v="0.66666666666666663"/>
    <n v="500"/>
    <x v="1"/>
    <x v="3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 musical"/>
    <n v="3.267605633802817"/>
    <n v="29"/>
    <x v="1"/>
    <x v="3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 musical"/>
    <n v="0"/>
    <e v="#DIV/0!"/>
    <x v="1"/>
    <x v="3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 musical"/>
    <n v="0"/>
    <e v="#DIV/0!"/>
    <x v="1"/>
    <x v="3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 musical"/>
    <n v="0.28000000000000003"/>
    <n v="17.5"/>
    <x v="1"/>
    <x v="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 musical"/>
    <n v="59.657142857142858"/>
    <n v="174"/>
    <x v="1"/>
    <x v="3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 musical"/>
    <n v="1"/>
    <n v="50"/>
    <x v="1"/>
    <x v="3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 musical"/>
    <n v="1.6666666666666667"/>
    <n v="5"/>
    <x v="1"/>
    <x v="3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 musical"/>
    <n v="4.4444444444444444E-3"/>
    <n v="1"/>
    <x v="1"/>
    <x v="3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 musical"/>
    <n v="89.666666666666671"/>
    <n v="145.40540540540542"/>
    <x v="1"/>
    <x v="3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 musical"/>
    <n v="1.4642857142857142"/>
    <n v="205"/>
    <x v="1"/>
    <x v="3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 musical"/>
    <n v="4.0199999999999996"/>
    <n v="100.5"/>
    <x v="1"/>
    <x v="3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 musical"/>
    <n v="4.0045454545454549"/>
    <n v="55.0625"/>
    <x v="1"/>
    <x v="3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 musical"/>
    <n v="8.52"/>
    <n v="47.333333333333336"/>
    <x v="1"/>
    <x v="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 musical"/>
    <n v="0"/>
    <e v="#DIV/0!"/>
    <x v="1"/>
    <x v="3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 musical"/>
    <n v="19.649999999999999"/>
    <n v="58.95"/>
    <x v="1"/>
    <x v="3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 musical"/>
    <n v="0"/>
    <e v="#DIV/0!"/>
    <x v="1"/>
    <x v="3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 musical"/>
    <n v="2E-3"/>
    <n v="1.5"/>
    <x v="1"/>
    <x v="3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 musical"/>
    <n v="6.6666666666666666E-2"/>
    <n v="5"/>
    <x v="1"/>
    <x v="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 musical"/>
    <n v="30.333333333333332"/>
    <n v="50.555555555555557"/>
    <x v="1"/>
    <x v="3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 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 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 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 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 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 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 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 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 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 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 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 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 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 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 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 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 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 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 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 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 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 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 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 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 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 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 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 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 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 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 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 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 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 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 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 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 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 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 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 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 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 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 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 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 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 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 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 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 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 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 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 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 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 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 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 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 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 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 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 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 musical"/>
    <n v="0.2"/>
    <n v="10"/>
    <x v="1"/>
    <x v="3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 musical"/>
    <n v="3.4474868431088401"/>
    <n v="30.133333333333333"/>
    <x v="1"/>
    <x v="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 musical"/>
    <n v="15"/>
    <n v="150"/>
    <x v="1"/>
    <x v="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 musical"/>
    <n v="2.6666666666666665"/>
    <n v="13.333333333333334"/>
    <x v="1"/>
    <x v="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 musical"/>
    <n v="0"/>
    <e v="#DIV/0!"/>
    <x v="1"/>
    <x v="3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 musical"/>
    <n v="0"/>
    <e v="#DIV/0!"/>
    <x v="1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 musical"/>
    <n v="0"/>
    <e v="#DIV/0!"/>
    <x v="1"/>
    <x v="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 musical"/>
    <n v="0"/>
    <e v="#DIV/0!"/>
    <x v="1"/>
    <x v="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 musical"/>
    <n v="52.794871794871796"/>
    <n v="44.760869565217391"/>
    <x v="1"/>
    <x v="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 musical"/>
    <n v="4.9640000000000004"/>
    <n v="88.642857142857139"/>
    <x v="1"/>
    <x v="3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 musical"/>
    <n v="5.5555555555555552E-2"/>
    <n v="10"/>
    <x v="1"/>
    <x v="3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 musical"/>
    <n v="0"/>
    <e v="#DIV/0!"/>
    <x v="1"/>
    <x v="3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 musical"/>
    <n v="13.066666666666666"/>
    <n v="57.647058823529413"/>
    <x v="1"/>
    <x v="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 musical"/>
    <n v="5"/>
    <n v="25"/>
    <x v="1"/>
    <x v="3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 musical"/>
    <n v="0"/>
    <e v="#DIV/0!"/>
    <x v="1"/>
    <x v="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 musical"/>
    <n v="0"/>
    <e v="#DIV/0!"/>
    <x v="1"/>
    <x v="3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 musical"/>
    <n v="0"/>
    <e v="#DIV/0!"/>
    <x v="1"/>
    <x v="3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 musical"/>
    <n v="0"/>
    <e v="#DIV/0!"/>
    <x v="1"/>
    <x v="33"/>
  </r>
  <r>
    <n v="3886"/>
    <s v="a (Canceled)"/>
    <n v="1"/>
    <n v="10000"/>
    <n v="0"/>
    <x v="1"/>
    <x v="2"/>
    <s v="AUD"/>
    <n v="1418275702"/>
    <n v="1415683702"/>
    <b v="0"/>
    <n v="0"/>
    <b v="0"/>
    <s v="theater musical"/>
    <n v="0"/>
    <e v="#DIV/0!"/>
    <x v="1"/>
    <x v="3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 musical"/>
    <n v="1.75"/>
    <n v="17.5"/>
    <x v="1"/>
    <x v="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 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 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 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 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 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 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 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 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 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 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 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 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 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 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 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 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 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 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 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 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 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 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 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 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 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 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 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 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 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 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 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 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 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 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 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 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 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 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 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 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 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 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 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 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 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 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 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 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 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 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 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 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 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 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 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 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 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 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 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 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 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 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 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 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 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 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 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 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 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 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 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 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 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 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 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 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 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 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 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 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 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 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 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 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 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 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 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 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 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 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 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 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 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 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 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 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 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 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 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 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 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 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 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 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 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 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 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 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 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 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 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 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 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 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 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 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 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 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 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 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 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 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 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 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 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 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 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 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 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 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 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 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 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 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 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 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 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 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 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 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 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 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 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 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 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 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 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 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 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 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 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 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 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 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 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 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 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 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 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 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 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 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 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 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 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 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 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 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 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 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 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 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 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 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 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 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 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 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 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 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 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 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 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 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 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 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 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 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 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 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 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 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 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 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 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 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 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 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 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 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 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 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 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 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 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 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 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 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 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 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 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 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 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 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 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 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 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 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 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 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 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 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 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 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 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 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 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 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 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 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 plays"/>
    <n v="108.67285714285714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 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 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 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 plays"/>
    <n v="115.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 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 plays"/>
    <n v="107.782672540381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 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 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 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 plays"/>
    <n v="104.66666666666667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 plays"/>
    <n v="102.5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 plays"/>
    <n v="118.25757575757575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 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 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 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 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 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 web"/>
    <n v="4.0000000000000002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 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 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 web"/>
    <n v="27.384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 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 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 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 web"/>
    <n v="2.7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 web"/>
    <n v="0.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 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 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 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 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 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 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 web"/>
    <n v="0.91066666666666662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 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 web"/>
    <n v="2.0833333333333332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 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 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 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 web"/>
    <n v="9.0666666666666673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 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 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 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 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 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 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 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 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 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 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 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 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 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 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 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 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 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 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 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 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 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 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 web"/>
    <n v="0.56000000000000005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 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 web"/>
    <n v="3.3444444444444446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 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 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 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 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 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 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 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 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 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 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 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 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 web"/>
    <n v="1.4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 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 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 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 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 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 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 web"/>
    <n v="0.97399999999999998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 web"/>
    <n v="0.64102564102564108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 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 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 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 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 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 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 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 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 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 web"/>
    <n v="4.0000000000000003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 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 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 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 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 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 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 web"/>
    <n v="17.38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 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 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 web"/>
    <n v="0.17499999999999999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 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 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 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 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 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 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 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 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 web"/>
    <n v="8.9999999999999993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 web"/>
    <n v="1E-4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 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 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 wearables"/>
    <n v="1460.4849999999999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 wearables"/>
    <n v="105.80800000000001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 wearables"/>
    <n v="300.117920000000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 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 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 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 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 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 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 wearables"/>
    <n v="100.528000000000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 wearables"/>
    <n v="100.46666666666667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 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 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 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 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 wearables"/>
    <n v="125.7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 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 wearables"/>
    <n v="100.56666666666666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 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 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 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 wearables"/>
    <n v="0.35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 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 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 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 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 wearables"/>
    <n v="4.559999999999999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 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 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 wearables"/>
    <n v="39.42666666666666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 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 wearables"/>
    <n v="0.20499999999999999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 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 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 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 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 wearables"/>
    <n v="3.8206896551724139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 wearables"/>
    <n v="15.485964912280702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 wearables"/>
    <n v="25.911999999999999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 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 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 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 wearables"/>
    <n v="7.483749999999999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 wearables"/>
    <n v="27.65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 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 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 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 wearables"/>
    <n v="57.64875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 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 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 wearables"/>
    <n v="6.53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 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 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 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 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 wearables"/>
    <n v="46.38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 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 wearables"/>
    <n v="82.422107692307691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 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 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 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 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 wearables"/>
    <n v="0.8745454545454545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 wearables"/>
    <n v="0.97699999999999998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 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 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 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 wearables"/>
    <n v="0.40666666666666668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 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 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 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 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 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 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 wearables"/>
    <n v="10.214285714285714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 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 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 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 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 nonfiction"/>
    <n v="122.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 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 nonfiction"/>
    <n v="109.38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 nonfiction"/>
    <n v="105.47157142857142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 nonfiction"/>
    <n v="100.35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 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 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 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 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 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 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 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 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 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 nonfiction"/>
    <n v="114.406382978723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 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 nonfiction"/>
    <n v="122.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 nonfiction"/>
    <n v="106.73333333333333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 nonfiction"/>
    <n v="158.33333333333334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 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 nonfiction"/>
    <n v="102.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 nonfiction"/>
    <n v="110.7142857142857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 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 nonfiction"/>
    <n v="102.3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 nonfiction"/>
    <n v="179.09909909909911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 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 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 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 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 nonfiction"/>
    <n v="102.58775877587759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 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 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 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 nonfiction"/>
    <n v="103.75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 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 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 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 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 nonfiction"/>
    <n v="101.9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 fiction"/>
    <n v="0"/>
    <e v="#DIV/0!"/>
    <x v="3"/>
    <x v="2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 fiction"/>
    <n v="4.7"/>
    <n v="39.166666666666664"/>
    <x v="3"/>
    <x v="2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 fiction"/>
    <n v="0"/>
    <e v="#DIV/0!"/>
    <x v="3"/>
    <x v="2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 fiction"/>
    <n v="0.11655011655011654"/>
    <n v="5"/>
    <x v="3"/>
    <x v="2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 fiction"/>
    <n v="0"/>
    <e v="#DIV/0!"/>
    <x v="3"/>
    <x v="2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 fiction"/>
    <n v="36.014285714285712"/>
    <n v="57.295454545454547"/>
    <x v="3"/>
    <x v="2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 fiction"/>
    <n v="0"/>
    <e v="#DIV/0!"/>
    <x v="3"/>
    <x v="2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 fiction"/>
    <n v="3.54"/>
    <n v="59"/>
    <x v="3"/>
    <x v="2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 fiction"/>
    <n v="0"/>
    <e v="#DIV/0!"/>
    <x v="3"/>
    <x v="2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 fiction"/>
    <n v="41.4"/>
    <n v="31.846153846153847"/>
    <x v="3"/>
    <x v="2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 fiction"/>
    <n v="0"/>
    <e v="#DIV/0!"/>
    <x v="3"/>
    <x v="2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 fiction"/>
    <n v="2.6315789473684209E-2"/>
    <n v="10"/>
    <x v="3"/>
    <x v="2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 fiction"/>
    <n v="3.3333333333333335"/>
    <n v="50"/>
    <x v="3"/>
    <x v="2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 fiction"/>
    <n v="0.85129023676509707"/>
    <n v="16"/>
    <x v="3"/>
    <x v="2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 fiction"/>
    <n v="70.2"/>
    <n v="39"/>
    <x v="3"/>
    <x v="2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 fiction"/>
    <n v="1.7"/>
    <n v="34"/>
    <x v="3"/>
    <x v="2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 fiction"/>
    <n v="51.4"/>
    <n v="63.122807017543863"/>
    <x v="3"/>
    <x v="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 fiction"/>
    <n v="0.7"/>
    <n v="7"/>
    <x v="3"/>
    <x v="2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 fiction"/>
    <n v="0.4"/>
    <n v="2"/>
    <x v="3"/>
    <x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 fiction"/>
    <n v="2.6666666666666665"/>
    <n v="66.666666666666671"/>
    <x v="3"/>
    <x v="2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 rock"/>
    <n v="104"/>
    <n v="38.518518518518519"/>
    <x v="4"/>
    <x v="10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 rock"/>
    <n v="133.15375"/>
    <n v="42.609200000000001"/>
    <x v="4"/>
    <x v="10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 rock"/>
    <n v="100"/>
    <n v="50"/>
    <x v="4"/>
    <x v="1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 rock"/>
    <n v="148.13333333333333"/>
    <n v="63.485714285714288"/>
    <x v="4"/>
    <x v="10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 rock"/>
    <n v="102.5"/>
    <n v="102.5"/>
    <x v="4"/>
    <x v="10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 rock"/>
    <n v="180.62799999999999"/>
    <n v="31.142758620689655"/>
    <x v="4"/>
    <x v="10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 rock"/>
    <n v="142.80000000000001"/>
    <n v="162.27272727272728"/>
    <x v="4"/>
    <x v="10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 rock"/>
    <n v="114.16666666666667"/>
    <n v="80.588235294117652"/>
    <x v="4"/>
    <x v="10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 rock"/>
    <n v="203.505"/>
    <n v="59.85441176470588"/>
    <x v="4"/>
    <x v="10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 rock"/>
    <n v="109.41176470588235"/>
    <n v="132.85714285714286"/>
    <x v="4"/>
    <x v="10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 rock"/>
    <n v="144.37459999999999"/>
    <n v="92.547820512820508"/>
    <x v="4"/>
    <x v="1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 rock"/>
    <n v="103.86666666666666"/>
    <n v="60.859375"/>
    <x v="4"/>
    <x v="10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 rock"/>
    <n v="100.4444"/>
    <n v="41.851833333333339"/>
    <x v="4"/>
    <x v="10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 rock"/>
    <n v="102.77927272727273"/>
    <n v="88.325937499999995"/>
    <x v="4"/>
    <x v="10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 rock"/>
    <n v="105.3125"/>
    <n v="158.96226415094338"/>
    <x v="4"/>
    <x v="10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 rock"/>
    <n v="111.78571428571429"/>
    <n v="85.054347826086953"/>
    <x v="4"/>
    <x v="10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 rock"/>
    <n v="101.35"/>
    <n v="112.61111111111111"/>
    <x v="4"/>
    <x v="10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 rock"/>
    <n v="107.53333333333333"/>
    <n v="45.436619718309856"/>
    <x v="4"/>
    <x v="10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 rock"/>
    <n v="114.88571428571429"/>
    <n v="46.218390804597703"/>
    <x v="4"/>
    <x v="10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 rock"/>
    <n v="100.02"/>
    <n v="178.60714285714286"/>
    <x v="4"/>
    <x v="10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 rock"/>
    <n v="152.13333333333333"/>
    <n v="40.75"/>
    <x v="4"/>
    <x v="1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 rock"/>
    <n v="111.52149999999999"/>
    <n v="43.733921568627444"/>
    <x v="4"/>
    <x v="10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 rock"/>
    <n v="101.33333333333333"/>
    <n v="81.066666666666663"/>
    <x v="4"/>
    <x v="10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 rock"/>
    <n v="123.26086956521739"/>
    <n v="74.60526315789474"/>
    <x v="4"/>
    <x v="10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 rock"/>
    <n v="100"/>
    <n v="305.55555555555554"/>
    <x v="4"/>
    <x v="1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 rock"/>
    <n v="105"/>
    <n v="58.333333333333336"/>
    <x v="4"/>
    <x v="10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 rock"/>
    <n v="104.4375"/>
    <n v="117.67605633802818"/>
    <x v="4"/>
    <x v="10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 rock"/>
    <n v="105.125"/>
    <n v="73.771929824561397"/>
    <x v="4"/>
    <x v="10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 rock"/>
    <n v="100"/>
    <n v="104.65116279069767"/>
    <x v="4"/>
    <x v="10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 rock"/>
    <n v="103.77500000000001"/>
    <n v="79.82692307692308"/>
    <x v="4"/>
    <x v="10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 rock"/>
    <n v="105"/>
    <n v="58.333333333333336"/>
    <x v="4"/>
    <x v="10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 rock"/>
    <n v="104"/>
    <n v="86.666666666666671"/>
    <x v="4"/>
    <x v="10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 rock"/>
    <n v="151.83333333333334"/>
    <n v="27.606060606060606"/>
    <x v="4"/>
    <x v="10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 rock"/>
    <n v="159.99600000000001"/>
    <n v="24.999375000000001"/>
    <x v="4"/>
    <x v="10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 rock"/>
    <n v="127.3"/>
    <n v="45.464285714285715"/>
    <x v="4"/>
    <x v="10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 rock"/>
    <n v="107"/>
    <n v="99.534883720930239"/>
    <x v="4"/>
    <x v="10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 rock"/>
    <n v="115.12214285714286"/>
    <n v="39.31"/>
    <x v="4"/>
    <x v="10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 rock"/>
    <n v="137.11066666666667"/>
    <n v="89.419999999999987"/>
    <x v="4"/>
    <x v="10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 rock"/>
    <n v="155.71428571428572"/>
    <n v="28.684210526315791"/>
    <x v="4"/>
    <x v="10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 rock"/>
    <n v="108.75"/>
    <n v="31.071428571428573"/>
    <x v="4"/>
    <x v="10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 rock"/>
    <n v="134.05000000000001"/>
    <n v="70.55263157894737"/>
    <x v="4"/>
    <x v="10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 rock"/>
    <n v="100"/>
    <n v="224.12820512820514"/>
    <x v="4"/>
    <x v="1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 rock"/>
    <n v="119.16666666666667"/>
    <n v="51.811594202898547"/>
    <x v="4"/>
    <x v="10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 rock"/>
    <n v="179.5"/>
    <n v="43.515151515151516"/>
    <x v="4"/>
    <x v="1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 rock"/>
    <n v="134.38124999999999"/>
    <n v="39.816666666666663"/>
    <x v="4"/>
    <x v="10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 rock"/>
    <n v="100.432"/>
    <n v="126.8080808080808"/>
    <x v="4"/>
    <x v="10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 rock"/>
    <n v="101.45454545454545"/>
    <n v="113.87755102040816"/>
    <x v="4"/>
    <x v="10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 rock"/>
    <n v="103.33333333333333"/>
    <n v="28.181818181818183"/>
    <x v="4"/>
    <x v="10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 rock"/>
    <n v="107"/>
    <n v="36.60526315789474"/>
    <x v="4"/>
    <x v="10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 rock"/>
    <n v="104"/>
    <n v="32.5"/>
    <x v="4"/>
    <x v="10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 rock"/>
    <n v="107.83333333333333"/>
    <n v="60.65625"/>
    <x v="4"/>
    <x v="10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 rock"/>
    <n v="233.33333333333334"/>
    <n v="175"/>
    <x v="4"/>
    <x v="10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 rock"/>
    <n v="100.60706666666667"/>
    <n v="97.993896103896105"/>
    <x v="4"/>
    <x v="10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 rock"/>
    <n v="101.66666666666667"/>
    <n v="148.78048780487805"/>
    <x v="4"/>
    <x v="10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 rock"/>
    <n v="131.01818181818183"/>
    <n v="96.08"/>
    <x v="4"/>
    <x v="10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 rock"/>
    <n v="117.25"/>
    <n v="58.625"/>
    <x v="4"/>
    <x v="10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 rock"/>
    <n v="100.93040000000001"/>
    <n v="109.70695652173914"/>
    <x v="4"/>
    <x v="10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 rock"/>
    <n v="121.8"/>
    <n v="49.112903225806448"/>
    <x v="4"/>
    <x v="10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 rock"/>
    <n v="145.4"/>
    <n v="47.672131147540981"/>
    <x v="4"/>
    <x v="10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 rock"/>
    <n v="116.61660000000001"/>
    <n v="60.737812499999997"/>
    <x v="4"/>
    <x v="10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 metal"/>
    <n v="120.4166"/>
    <n v="63.37715789473684"/>
    <x v="4"/>
    <x v="11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 metal"/>
    <n v="101.32"/>
    <n v="53.893617021276597"/>
    <x v="4"/>
    <x v="1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 metal"/>
    <n v="104.32"/>
    <n v="66.871794871794876"/>
    <x v="4"/>
    <x v="11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 metal"/>
    <n v="267.13333333333333"/>
    <n v="63.102362204724407"/>
    <x v="4"/>
    <x v="1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 metal"/>
    <n v="194.13333333333333"/>
    <n v="36.628930817610062"/>
    <x v="4"/>
    <x v="11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 metal"/>
    <n v="120.3802"/>
    <n v="34.005706214689269"/>
    <x v="4"/>
    <x v="1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 metal"/>
    <n v="122.00090909090909"/>
    <n v="28.553404255319148"/>
    <x v="4"/>
    <x v="11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 metal"/>
    <n v="100"/>
    <n v="10"/>
    <x v="4"/>
    <x v="11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 metal"/>
    <n v="100"/>
    <n v="18.75"/>
    <x v="4"/>
    <x v="11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 metal"/>
    <n v="119.9"/>
    <n v="41.704347826086959"/>
    <x v="4"/>
    <x v="11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 metal"/>
    <n v="155.17500000000001"/>
    <n v="46.669172932330824"/>
    <x v="4"/>
    <x v="11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 metal"/>
    <n v="130.44999999999999"/>
    <n v="37.271428571428572"/>
    <x v="4"/>
    <x v="11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 metal"/>
    <n v="104.97142857142858"/>
    <n v="59.258064516129032"/>
    <x v="4"/>
    <x v="11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 metal"/>
    <n v="100"/>
    <n v="30"/>
    <x v="4"/>
    <x v="11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 metal"/>
    <n v="118.22050359712232"/>
    <n v="65.8623246492986"/>
    <x v="4"/>
    <x v="11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 metal"/>
    <n v="103.44827586206897"/>
    <n v="31.914893617021278"/>
    <x v="4"/>
    <x v="1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 metal"/>
    <n v="218"/>
    <n v="19.464285714285715"/>
    <x v="4"/>
    <x v="11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 metal"/>
    <n v="100"/>
    <n v="50"/>
    <x v="4"/>
    <x v="11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 metal"/>
    <n v="144.00583333333333"/>
    <n v="22.737763157894737"/>
    <x v="4"/>
    <x v="11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 metal"/>
    <n v="104.675"/>
    <n v="42.724489795918366"/>
    <x v="4"/>
    <x v="11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 jazz"/>
    <n v="18.142857142857142"/>
    <n v="52.916666666666664"/>
    <x v="4"/>
    <x v="1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 jazz"/>
    <n v="2.2444444444444445"/>
    <n v="50.5"/>
    <x v="4"/>
    <x v="12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 jazz"/>
    <n v="0.34"/>
    <n v="42.5"/>
    <x v="4"/>
    <x v="12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 jazz"/>
    <n v="4.5"/>
    <n v="18"/>
    <x v="4"/>
    <x v="12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 jazz"/>
    <n v="41.53846153846154"/>
    <n v="34.177215189873415"/>
    <x v="4"/>
    <x v="12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 jazz"/>
    <n v="2.0454545454545454"/>
    <n v="22.5"/>
    <x v="4"/>
    <x v="12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 jazz"/>
    <n v="18.285714285714285"/>
    <n v="58.18181818181818"/>
    <x v="4"/>
    <x v="12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 jazz"/>
    <n v="24.02"/>
    <n v="109.18181818181819"/>
    <x v="4"/>
    <x v="12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 jazz"/>
    <n v="0.1111111111111111"/>
    <n v="50"/>
    <x v="4"/>
    <x v="12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 jazz"/>
    <n v="11.818181818181818"/>
    <n v="346.66666666666669"/>
    <x v="4"/>
    <x v="12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 jazz"/>
    <n v="0.31"/>
    <n v="12.4"/>
    <x v="4"/>
    <x v="12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 jazz"/>
    <n v="5.416666666666667"/>
    <n v="27.083333333333332"/>
    <x v="4"/>
    <x v="12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 jazz"/>
    <n v="0.8125"/>
    <n v="32.5"/>
    <x v="4"/>
    <x v="12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 jazz"/>
    <n v="1.2857142857142858"/>
    <n v="9"/>
    <x v="4"/>
    <x v="12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 jazz"/>
    <n v="24.333333333333332"/>
    <n v="34.761904761904759"/>
    <x v="4"/>
    <x v="12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 jazz"/>
    <n v="0"/>
    <e v="#DIV/0!"/>
    <x v="4"/>
    <x v="12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 jazz"/>
    <n v="40.799492385786799"/>
    <n v="28.577777777777779"/>
    <x v="4"/>
    <x v="12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 jazz"/>
    <n v="67.55"/>
    <n v="46.586206896551722"/>
    <x v="4"/>
    <x v="12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 jazz"/>
    <n v="1.3"/>
    <n v="32.5"/>
    <x v="4"/>
    <x v="12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 jazz"/>
    <n v="30.666666666666668"/>
    <n v="21.466666666666665"/>
    <x v="4"/>
    <x v="12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 indie rock"/>
    <n v="2.9894179894179893"/>
    <n v="14.125"/>
    <x v="4"/>
    <x v="10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 indie rock"/>
    <n v="0.8"/>
    <n v="30"/>
    <x v="4"/>
    <x v="1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 indie rock"/>
    <n v="20.133333333333333"/>
    <n v="21.571428571428573"/>
    <x v="4"/>
    <x v="10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 indie rock"/>
    <n v="40.020000000000003"/>
    <n v="83.375"/>
    <x v="4"/>
    <x v="10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 indie rock"/>
    <n v="1"/>
    <n v="10"/>
    <x v="4"/>
    <x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 indie rock"/>
    <n v="75"/>
    <n v="35.714285714285715"/>
    <x v="4"/>
    <x v="10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 indie rock"/>
    <n v="41"/>
    <n v="29.285714285714285"/>
    <x v="4"/>
    <x v="10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 indie rock"/>
    <n v="0"/>
    <e v="#DIV/0!"/>
    <x v="4"/>
    <x v="1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 indie rock"/>
    <n v="7.2"/>
    <n v="18"/>
    <x v="4"/>
    <x v="10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 indie rock"/>
    <n v="9.4412800000000008"/>
    <n v="73.760000000000005"/>
    <x v="4"/>
    <x v="10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 indie rock"/>
    <n v="4.166666666666667"/>
    <n v="31.25"/>
    <x v="4"/>
    <x v="10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 indie rock"/>
    <n v="3.25"/>
    <n v="28.888888888888889"/>
    <x v="4"/>
    <x v="10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 indie rock"/>
    <n v="40.75"/>
    <n v="143.8235294117647"/>
    <x v="4"/>
    <x v="10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 indie rock"/>
    <n v="10"/>
    <n v="40"/>
    <x v="4"/>
    <x v="1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 indie rock"/>
    <n v="39.17"/>
    <n v="147.81132075471697"/>
    <x v="4"/>
    <x v="10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 indie rock"/>
    <n v="2.4375"/>
    <n v="27.857142857142858"/>
    <x v="4"/>
    <x v="10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 indie rock"/>
    <n v="40"/>
    <n v="44.444444444444443"/>
    <x v="4"/>
    <x v="1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 indie rock"/>
    <n v="0"/>
    <e v="#DIV/0!"/>
    <x v="4"/>
    <x v="1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 indie rock"/>
    <n v="2.8"/>
    <n v="35"/>
    <x v="4"/>
    <x v="10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 indie rock"/>
    <n v="37.333333333333336"/>
    <n v="35"/>
    <x v="4"/>
    <x v="10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 jazz"/>
    <n v="0.42"/>
    <n v="10.5"/>
    <x v="4"/>
    <x v="12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 jazz"/>
    <n v="0"/>
    <e v="#DIV/0!"/>
    <x v="4"/>
    <x v="12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 jazz"/>
    <n v="0.3"/>
    <n v="30"/>
    <x v="4"/>
    <x v="12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 jazz"/>
    <n v="3.2"/>
    <n v="40"/>
    <x v="4"/>
    <x v="12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 jazz"/>
    <n v="0.30199999999999999"/>
    <n v="50.333333333333336"/>
    <x v="4"/>
    <x v="12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 jazz"/>
    <n v="3.0153846153846153"/>
    <n v="32.666666666666664"/>
    <x v="4"/>
    <x v="12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 jazz"/>
    <n v="0"/>
    <e v="#DIV/0!"/>
    <x v="4"/>
    <x v="12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 jazz"/>
    <n v="0"/>
    <e v="#DIV/0!"/>
    <x v="4"/>
    <x v="12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 jazz"/>
    <n v="0"/>
    <e v="#DIV/0!"/>
    <x v="4"/>
    <x v="12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 jazz"/>
    <n v="3.25"/>
    <n v="65"/>
    <x v="4"/>
    <x v="12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 jazz"/>
    <n v="22.363636363636363"/>
    <n v="24.6"/>
    <x v="4"/>
    <x v="12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 jazz"/>
    <n v="0"/>
    <e v="#DIV/0!"/>
    <x v="4"/>
    <x v="12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 jazz"/>
    <n v="0.8571428571428571"/>
    <n v="15"/>
    <x v="4"/>
    <x v="12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 jazz"/>
    <n v="6.6066666666666665"/>
    <n v="82.583333333333329"/>
    <x v="4"/>
    <x v="12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 jazz"/>
    <n v="0"/>
    <e v="#DIV/0!"/>
    <x v="4"/>
    <x v="12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 jazz"/>
    <n v="5.7692307692307692"/>
    <n v="41.666666666666664"/>
    <x v="4"/>
    <x v="12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 jazz"/>
    <n v="0"/>
    <e v="#DIV/0!"/>
    <x v="4"/>
    <x v="12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 jazz"/>
    <n v="0.6"/>
    <n v="30"/>
    <x v="4"/>
    <x v="12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 jazz"/>
    <n v="5.0256410256410255"/>
    <n v="19.600000000000001"/>
    <x v="4"/>
    <x v="12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 jazz"/>
    <n v="0.5"/>
    <n v="100"/>
    <x v="4"/>
    <x v="12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 jazz"/>
    <n v="0"/>
    <e v="#DIV/0!"/>
    <x v="4"/>
    <x v="12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 jazz"/>
    <n v="30.9"/>
    <n v="231.75"/>
    <x v="4"/>
    <x v="12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 jazz"/>
    <n v="21.037037037037038"/>
    <n v="189.33333333333334"/>
    <x v="4"/>
    <x v="12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 jazz"/>
    <n v="2.2000000000000002"/>
    <n v="55"/>
    <x v="4"/>
    <x v="12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 jazz"/>
    <n v="10.9"/>
    <n v="21.8"/>
    <x v="4"/>
    <x v="12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 jazz"/>
    <n v="2.6666666666666665"/>
    <n v="32"/>
    <x v="4"/>
    <x v="1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 jazz"/>
    <n v="0"/>
    <e v="#DIV/0!"/>
    <x v="4"/>
    <x v="12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 jazz"/>
    <n v="0"/>
    <e v="#DIV/0!"/>
    <x v="4"/>
    <x v="12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 jazz"/>
    <n v="10.862068965517242"/>
    <n v="56.25"/>
    <x v="4"/>
    <x v="12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 jazz"/>
    <n v="0"/>
    <e v="#DIV/0!"/>
    <x v="4"/>
    <x v="12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 jazz"/>
    <n v="38.333333333333336"/>
    <n v="69"/>
    <x v="4"/>
    <x v="12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 jazz"/>
    <n v="6.55"/>
    <n v="18.714285714285715"/>
    <x v="4"/>
    <x v="12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 jazz"/>
    <n v="14.536842105263158"/>
    <n v="46.033333333333331"/>
    <x v="4"/>
    <x v="12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 jazz"/>
    <n v="6"/>
    <n v="60"/>
    <x v="4"/>
    <x v="12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 jazz"/>
    <n v="30.4"/>
    <n v="50.666666666666664"/>
    <x v="4"/>
    <x v="12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 jazz"/>
    <n v="1.4285714285714286"/>
    <n v="25"/>
    <x v="4"/>
    <x v="12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 jazz"/>
    <n v="0"/>
    <e v="#DIV/0!"/>
    <x v="4"/>
    <x v="12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 jazz"/>
    <n v="1.1428571428571428"/>
    <n v="20"/>
    <x v="4"/>
    <x v="12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 jazz"/>
    <n v="0.35714285714285715"/>
    <n v="25"/>
    <x v="4"/>
    <x v="12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 jazz"/>
    <n v="1.4545454545454546"/>
    <n v="20"/>
    <x v="4"/>
    <x v="12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 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 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 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 wearables"/>
    <n v="9.6333333333333329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 wearables"/>
    <n v="13.326000000000001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 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 wearables"/>
    <n v="1.9066666666666667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 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 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 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 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 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 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 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 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 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 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 wearables"/>
    <n v="1.9416666666666667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 wearables"/>
    <n v="11.328275684711329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 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 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 wearables"/>
    <n v="42.188421052631575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 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 wearables"/>
    <n v="1.077142857142857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 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 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 wearables"/>
    <n v="14.8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 wearables"/>
    <n v="17.809999999999999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 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 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 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 wearables"/>
    <n v="0.22600000000000001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 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 wearables"/>
    <n v="2.055000000000000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 wearables"/>
    <n v="0.56000000000000005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 wearables"/>
    <n v="2.607000000000000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 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 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 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 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 wearables"/>
    <n v="14.86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 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 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 wearables"/>
    <n v="29.506136117214712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 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 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 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 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 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 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 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 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 wearables"/>
    <n v="0.4670000000000000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 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 wearables"/>
    <n v="2.334499999999999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 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 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 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 wearables"/>
    <n v="58.55833333333333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 wearables"/>
    <n v="7.788666666666666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 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 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 wearables"/>
    <n v="29.60296029602960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 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 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 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 wearables"/>
    <n v="5.8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 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 wearables"/>
    <n v="0.26737967914438504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 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 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 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 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 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 wearables"/>
    <n v="30.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 wearables"/>
    <n v="2.6666666666666665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 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 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 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 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 electronic music"/>
    <n v="205.54838709677421"/>
    <n v="106.2"/>
    <x v="4"/>
    <x v="13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 electronic music"/>
    <n v="351.80366666666669"/>
    <n v="22.079728033472804"/>
    <x v="4"/>
    <x v="13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 electronic music"/>
    <n v="114.9"/>
    <n v="31.054054054054053"/>
    <x v="4"/>
    <x v="13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 electronic music"/>
    <n v="237.15"/>
    <n v="36.206106870229007"/>
    <x v="4"/>
    <x v="13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 electronic music"/>
    <n v="118.63775"/>
    <n v="388.9762295081967"/>
    <x v="4"/>
    <x v="13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 electronic music"/>
    <n v="109.92831428571429"/>
    <n v="71.848571428571432"/>
    <x v="4"/>
    <x v="13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 electronic music"/>
    <n v="100.00828571428572"/>
    <n v="57.381803278688523"/>
    <x v="4"/>
    <x v="13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 electronic music"/>
    <n v="103.09292094387415"/>
    <n v="69.666666666666671"/>
    <x v="4"/>
    <x v="1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 electronic music"/>
    <n v="117.27"/>
    <n v="45.988235294117644"/>
    <x v="4"/>
    <x v="13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 electronic music"/>
    <n v="111.76"/>
    <n v="79.262411347517727"/>
    <x v="4"/>
    <x v="13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 electronic music"/>
    <n v="342.1"/>
    <n v="43.031446540880502"/>
    <x v="4"/>
    <x v="1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 electronic music"/>
    <n v="107.4"/>
    <n v="108.48484848484848"/>
    <x v="4"/>
    <x v="13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 electronic music"/>
    <n v="108.49703703703703"/>
    <n v="61.029583333333335"/>
    <x v="4"/>
    <x v="1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 electronic music"/>
    <n v="102.86144578313252"/>
    <n v="50.592592592592595"/>
    <x v="4"/>
    <x v="13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 electronic music"/>
    <n v="130.0018"/>
    <n v="39.157168674698795"/>
    <x v="4"/>
    <x v="13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 electronic music"/>
    <n v="107.65217391304348"/>
    <n v="65.15789473684211"/>
    <x v="4"/>
    <x v="13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 electronic music"/>
    <n v="112.36044444444444"/>
    <n v="23.963127962085309"/>
    <x v="4"/>
    <x v="13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 electronic music"/>
    <n v="102.1"/>
    <n v="48.61904761904762"/>
    <x v="4"/>
    <x v="13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 electronic music"/>
    <n v="145.33333333333334"/>
    <n v="35.73770491803279"/>
    <x v="4"/>
    <x v="13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 electronic music"/>
    <n v="128.19999999999999"/>
    <n v="21.366666666666667"/>
    <x v="4"/>
    <x v="13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 audio"/>
    <n v="0.29411764705882354"/>
    <n v="250"/>
    <x v="5"/>
    <x v="14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 audio"/>
    <n v="0"/>
    <e v="#DIV/0!"/>
    <x v="5"/>
    <x v="14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 audio"/>
    <n v="1.5384615384615385"/>
    <n v="10"/>
    <x v="5"/>
    <x v="14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 audio"/>
    <n v="8.5370000000000008"/>
    <n v="29.236301369863014"/>
    <x v="5"/>
    <x v="1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 audio"/>
    <n v="8.5714285714285715E-2"/>
    <n v="3"/>
    <x v="5"/>
    <x v="14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 audio"/>
    <n v="2.66"/>
    <n v="33.25"/>
    <x v="5"/>
    <x v="14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 audio"/>
    <n v="0"/>
    <e v="#DIV/0!"/>
    <x v="5"/>
    <x v="14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 audio"/>
    <n v="0.05"/>
    <n v="1"/>
    <x v="5"/>
    <x v="14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 audio"/>
    <n v="1.4133333333333333"/>
    <n v="53"/>
    <x v="5"/>
    <x v="14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 audio"/>
    <n v="0"/>
    <e v="#DIV/0!"/>
    <x v="5"/>
    <x v="14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 audio"/>
    <n v="0"/>
    <e v="#DIV/0!"/>
    <x v="5"/>
    <x v="14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 audio"/>
    <n v="0"/>
    <e v="#DIV/0!"/>
    <x v="5"/>
    <x v="14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 audio"/>
    <n v="0"/>
    <e v="#DIV/0!"/>
    <x v="5"/>
    <x v="14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 audio"/>
    <n v="1"/>
    <n v="15"/>
    <x v="5"/>
    <x v="14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 audio"/>
    <n v="0"/>
    <e v="#DIV/0!"/>
    <x v="5"/>
    <x v="14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 audio"/>
    <n v="0"/>
    <e v="#DIV/0!"/>
    <x v="5"/>
    <x v="14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 audio"/>
    <n v="0"/>
    <e v="#DIV/0!"/>
    <x v="5"/>
    <x v="14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 audio"/>
    <n v="0"/>
    <e v="#DIV/0!"/>
    <x v="5"/>
    <x v="14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 audio"/>
    <n v="0"/>
    <e v="#DIV/0!"/>
    <x v="5"/>
    <x v="14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 audio"/>
    <n v="0"/>
    <e v="#DIV/0!"/>
    <x v="5"/>
    <x v="14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 audio"/>
    <n v="1"/>
    <n v="50"/>
    <x v="5"/>
    <x v="14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 audio"/>
    <n v="0"/>
    <e v="#DIV/0!"/>
    <x v="5"/>
    <x v="14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 audio"/>
    <n v="95.477386934673362"/>
    <n v="47.5"/>
    <x v="5"/>
    <x v="14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 audio"/>
    <n v="0"/>
    <e v="#DIV/0!"/>
    <x v="5"/>
    <x v="14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 video games"/>
    <n v="8.974444444444444"/>
    <n v="65.666666666666671"/>
    <x v="6"/>
    <x v="15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 video games"/>
    <n v="2.7"/>
    <n v="16.2"/>
    <x v="6"/>
    <x v="15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 video games"/>
    <n v="3.3673333333333333"/>
    <n v="34.128378378378379"/>
    <x v="6"/>
    <x v="15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 video games"/>
    <n v="26"/>
    <n v="13"/>
    <x v="6"/>
    <x v="15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 video games"/>
    <n v="0.15"/>
    <n v="11.25"/>
    <x v="6"/>
    <x v="1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 video games"/>
    <n v="38.636363636363633"/>
    <n v="40.476190476190474"/>
    <x v="6"/>
    <x v="15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 video games"/>
    <n v="0.7"/>
    <n v="35"/>
    <x v="6"/>
    <x v="1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 video games"/>
    <n v="0"/>
    <e v="#DIV/0!"/>
    <x v="6"/>
    <x v="15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 video games"/>
    <n v="6.8000000000000005E-2"/>
    <n v="12.75"/>
    <x v="6"/>
    <x v="1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 video games"/>
    <n v="1.3333333333333333"/>
    <n v="10"/>
    <x v="6"/>
    <x v="15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 video games"/>
    <n v="6.3092592592592593"/>
    <n v="113.56666666666666"/>
    <x v="6"/>
    <x v="15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 video games"/>
    <n v="4.5"/>
    <n v="15"/>
    <x v="6"/>
    <x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 video games"/>
    <n v="62.765333333333331"/>
    <n v="48.281025641025643"/>
    <x v="6"/>
    <x v="15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 video games"/>
    <n v="29.376000000000001"/>
    <n v="43.976047904191617"/>
    <x v="6"/>
    <x v="15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 video games"/>
    <n v="7.5"/>
    <n v="9"/>
    <x v="6"/>
    <x v="15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 video games"/>
    <n v="2.6076923076923078"/>
    <n v="37.666666666666664"/>
    <x v="6"/>
    <x v="15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 video games"/>
    <n v="9.1050000000000004"/>
    <n v="18.581632653061224"/>
    <x v="6"/>
    <x v="15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 video games"/>
    <n v="1.7647058823529412E-2"/>
    <n v="3"/>
    <x v="6"/>
    <x v="15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 video games"/>
    <n v="0.56000000000000005"/>
    <n v="18.666666666666668"/>
    <x v="6"/>
    <x v="15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 video games"/>
    <n v="0.82"/>
    <n v="410"/>
    <x v="6"/>
    <x v="15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 video games"/>
    <n v="0"/>
    <e v="#DIV/0!"/>
    <x v="6"/>
    <x v="15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 video games"/>
    <n v="3.42"/>
    <n v="114"/>
    <x v="6"/>
    <x v="15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 video games"/>
    <n v="8.3333333333333329E-2"/>
    <n v="7.5"/>
    <x v="6"/>
    <x v="1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 video games"/>
    <n v="0"/>
    <e v="#DIV/0!"/>
    <x v="6"/>
    <x v="15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 video games"/>
    <n v="14.182977777777777"/>
    <n v="43.41727891156463"/>
    <x v="6"/>
    <x v="15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 video games"/>
    <n v="7.8266666666666671"/>
    <n v="23.959183673469386"/>
    <x v="6"/>
    <x v="15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 video games"/>
    <n v="3.8464497269020695E-2"/>
    <n v="5"/>
    <x v="6"/>
    <x v="1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 video games"/>
    <n v="12.5"/>
    <n v="12.5"/>
    <x v="6"/>
    <x v="1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 video games"/>
    <n v="1.05"/>
    <n v="3"/>
    <x v="6"/>
    <x v="15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 video games"/>
    <n v="14.083333333333334"/>
    <n v="10.5625"/>
    <x v="6"/>
    <x v="15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 video games"/>
    <n v="18.300055555555556"/>
    <n v="122.00037037037038"/>
    <x v="6"/>
    <x v="15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 video games"/>
    <n v="5.0347999999999997"/>
    <n v="267.80851063829789"/>
    <x v="6"/>
    <x v="15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 video games"/>
    <n v="17.933333333333334"/>
    <n v="74.206896551724142"/>
    <x v="6"/>
    <x v="15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 video games"/>
    <n v="4.7E-2"/>
    <n v="6.7142857142857144"/>
    <x v="6"/>
    <x v="15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 video games"/>
    <n v="7.2119999999999997"/>
    <n v="81.954545454545453"/>
    <x v="6"/>
    <x v="1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 video games"/>
    <n v="0.5"/>
    <n v="25"/>
    <x v="6"/>
    <x v="1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 video games"/>
    <n v="2.5"/>
    <n v="10"/>
    <x v="6"/>
    <x v="15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 video games"/>
    <n v="4.1000000000000002E-2"/>
    <n v="6.833333333333333"/>
    <x v="6"/>
    <x v="15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 video games"/>
    <n v="5.3125"/>
    <n v="17.708333333333332"/>
    <x v="6"/>
    <x v="15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 video games"/>
    <n v="1.62"/>
    <n v="16.2"/>
    <x v="6"/>
    <x v="15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 video games"/>
    <n v="4.9516666666666671"/>
    <n v="80.297297297297291"/>
    <x v="6"/>
    <x v="15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 video games"/>
    <n v="0.159"/>
    <n v="71.55"/>
    <x v="6"/>
    <x v="1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 video games"/>
    <n v="41.25"/>
    <n v="23.571428571428573"/>
    <x v="6"/>
    <x v="15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 video games"/>
    <n v="0"/>
    <e v="#DIV/0!"/>
    <x v="6"/>
    <x v="15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 video games"/>
    <n v="2.93"/>
    <n v="34.88095238095238"/>
    <x v="6"/>
    <x v="15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 video games"/>
    <n v="0.45"/>
    <n v="15"/>
    <x v="6"/>
    <x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 video games"/>
    <n v="0.51"/>
    <n v="23.181818181818183"/>
    <x v="6"/>
    <x v="15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 video games"/>
    <n v="0.04"/>
    <n v="1"/>
    <x v="6"/>
    <x v="15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 video games"/>
    <n v="35.537409090909094"/>
    <n v="100.23371794871794"/>
    <x v="6"/>
    <x v="15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 video games"/>
    <n v="0.5"/>
    <n v="5"/>
    <x v="6"/>
    <x v="1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 video games"/>
    <n v="0.16666666666666666"/>
    <n v="3.3333333333333335"/>
    <x v="6"/>
    <x v="15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 video games"/>
    <n v="0.13250000000000001"/>
    <n v="13.25"/>
    <x v="6"/>
    <x v="1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 video games"/>
    <n v="3.5704E-2"/>
    <n v="17.852"/>
    <x v="6"/>
    <x v="15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 video games"/>
    <n v="8.3000000000000007"/>
    <n v="10.375"/>
    <x v="6"/>
    <x v="15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 video games"/>
    <n v="2.4222222222222221"/>
    <n v="36.333333333333336"/>
    <x v="6"/>
    <x v="15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 video games"/>
    <n v="0.23809523809523808"/>
    <n v="5"/>
    <x v="6"/>
    <x v="1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 video games"/>
    <n v="0"/>
    <e v="#DIV/0!"/>
    <x v="6"/>
    <x v="15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 video games"/>
    <n v="1.1599999999999999E-2"/>
    <n v="5.8"/>
    <x v="6"/>
    <x v="15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 video games"/>
    <n v="0"/>
    <e v="#DIV/0!"/>
    <x v="6"/>
    <x v="15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 video games"/>
    <n v="0.22"/>
    <n v="3.6666666666666665"/>
    <x v="6"/>
    <x v="15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 mobile games"/>
    <n v="0.47222222222222221"/>
    <n v="60.714285714285715"/>
    <x v="6"/>
    <x v="15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 mobile games"/>
    <n v="0"/>
    <e v="#DIV/0!"/>
    <x v="6"/>
    <x v="15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 mobile games"/>
    <n v="0.5"/>
    <n v="5"/>
    <x v="6"/>
    <x v="1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 mobile games"/>
    <n v="1.6714285714285715"/>
    <n v="25.434782608695652"/>
    <x v="6"/>
    <x v="15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 mobile games"/>
    <n v="0.1"/>
    <n v="1"/>
    <x v="6"/>
    <x v="15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 mobile games"/>
    <n v="0.105"/>
    <n v="10.5"/>
    <x v="6"/>
    <x v="1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 mobile games"/>
    <n v="0.22"/>
    <n v="3.6666666666666665"/>
    <x v="6"/>
    <x v="15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 mobile games"/>
    <n v="0"/>
    <e v="#DIV/0!"/>
    <x v="6"/>
    <x v="15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 mobile games"/>
    <n v="14.38"/>
    <n v="110.61538461538461"/>
    <x v="6"/>
    <x v="15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 mobile games"/>
    <n v="0.66666666666666663"/>
    <n v="20"/>
    <x v="6"/>
    <x v="15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 mobile games"/>
    <n v="4.0000000000000001E-3"/>
    <n v="1"/>
    <x v="6"/>
    <x v="15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 mobile games"/>
    <n v="5"/>
    <n v="50"/>
    <x v="6"/>
    <x v="15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 mobile games"/>
    <n v="6.4439140811455848"/>
    <n v="45"/>
    <x v="6"/>
    <x v="1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 mobile games"/>
    <n v="39.5"/>
    <n v="253.2051282051282"/>
    <x v="6"/>
    <x v="15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 mobile games"/>
    <n v="0.35714285714285715"/>
    <n v="31.25"/>
    <x v="6"/>
    <x v="1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 mobile games"/>
    <n v="6.25E-2"/>
    <n v="5"/>
    <x v="6"/>
    <x v="1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 mobile games"/>
    <n v="0"/>
    <e v="#DIV/0!"/>
    <x v="6"/>
    <x v="15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 mobile games"/>
    <n v="0"/>
    <e v="#DIV/0!"/>
    <x v="6"/>
    <x v="15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 mobile games"/>
    <n v="0"/>
    <e v="#DIV/0!"/>
    <x v="6"/>
    <x v="15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 mobile games"/>
    <n v="0.41333333333333333"/>
    <n v="23.25"/>
    <x v="6"/>
    <x v="1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 food trucks"/>
    <n v="0"/>
    <e v="#DIV/0!"/>
    <x v="7"/>
    <x v="16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 food trucks"/>
    <n v="0.125"/>
    <n v="100"/>
    <x v="7"/>
    <x v="16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 food trucks"/>
    <n v="8.8333333333333339"/>
    <n v="44.166666666666664"/>
    <x v="7"/>
    <x v="16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 food trucks"/>
    <n v="0"/>
    <e v="#DIV/0!"/>
    <x v="7"/>
    <x v="16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 food trucks"/>
    <n v="0.48666666666666669"/>
    <n v="24.333333333333332"/>
    <x v="7"/>
    <x v="16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 food trucks"/>
    <n v="0.15"/>
    <n v="37.5"/>
    <x v="7"/>
    <x v="16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 food trucks"/>
    <n v="10.08"/>
    <n v="42"/>
    <x v="7"/>
    <x v="16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 food trucks"/>
    <n v="0"/>
    <e v="#DIV/0!"/>
    <x v="7"/>
    <x v="16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 food trucks"/>
    <n v="5.6937499999999996"/>
    <n v="60.733333333333334"/>
    <x v="7"/>
    <x v="16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 food trucks"/>
    <n v="0.625"/>
    <n v="50"/>
    <x v="7"/>
    <x v="16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 food trucks"/>
    <n v="6.5"/>
    <n v="108.33333333333333"/>
    <x v="7"/>
    <x v="16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 food trucks"/>
    <n v="0.752"/>
    <n v="23.5"/>
    <x v="7"/>
    <x v="16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 food trucks"/>
    <n v="0"/>
    <e v="#DIV/0!"/>
    <x v="7"/>
    <x v="16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 food trucks"/>
    <n v="1.51"/>
    <n v="50.333333333333336"/>
    <x v="7"/>
    <x v="16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 food trucks"/>
    <n v="0.46666666666666667"/>
    <n v="11.666666666666666"/>
    <x v="7"/>
    <x v="16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 food trucks"/>
    <n v="0"/>
    <e v="#DIV/0!"/>
    <x v="7"/>
    <x v="16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 food trucks"/>
    <n v="3.85"/>
    <n v="60.789473684210527"/>
    <x v="7"/>
    <x v="16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 food trucks"/>
    <n v="0"/>
    <e v="#DIV/0!"/>
    <x v="7"/>
    <x v="16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 food trucks"/>
    <n v="5.8333333333333334E-2"/>
    <n v="17.5"/>
    <x v="7"/>
    <x v="16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 food trucks"/>
    <n v="0"/>
    <e v="#DIV/0!"/>
    <x v="7"/>
    <x v="16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 food trucks"/>
    <n v="0"/>
    <e v="#DIV/0!"/>
    <x v="7"/>
    <x v="16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 food trucks"/>
    <n v="20.704999999999998"/>
    <n v="82.82"/>
    <x v="7"/>
    <x v="16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 food trucks"/>
    <n v="19.14"/>
    <n v="358.875"/>
    <x v="7"/>
    <x v="16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 food trucks"/>
    <n v="1.6316666666666666"/>
    <n v="61.1875"/>
    <x v="7"/>
    <x v="16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 food trucks"/>
    <n v="5.666666666666667"/>
    <n v="340"/>
    <x v="7"/>
    <x v="16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 food trucks"/>
    <n v="0.17"/>
    <n v="5.666666666666667"/>
    <x v="7"/>
    <x v="16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 food trucks"/>
    <n v="0.4"/>
    <n v="50"/>
    <x v="7"/>
    <x v="16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 food trucks"/>
    <n v="0.1"/>
    <n v="25"/>
    <x v="7"/>
    <x v="16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 food trucks"/>
    <n v="0"/>
    <e v="#DIV/0!"/>
    <x v="7"/>
    <x v="16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 food trucks"/>
    <n v="2.4E-2"/>
    <n v="30"/>
    <x v="7"/>
    <x v="16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 food trucks"/>
    <n v="5.9066666666666663"/>
    <n v="46.631578947368418"/>
    <x v="7"/>
    <x v="16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 food trucks"/>
    <n v="2.9249999999999998"/>
    <n v="65"/>
    <x v="7"/>
    <x v="16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 food trucks"/>
    <n v="5.7142857142857143E-3"/>
    <n v="10"/>
    <x v="7"/>
    <x v="16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 food trucks"/>
    <n v="0"/>
    <e v="#DIV/0!"/>
    <x v="7"/>
    <x v="16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 food trucks"/>
    <n v="6.6666666666666671E-3"/>
    <n v="5"/>
    <x v="7"/>
    <x v="16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 food trucks"/>
    <n v="5.333333333333333"/>
    <n v="640"/>
    <x v="7"/>
    <x v="16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 food trucks"/>
    <n v="11.75"/>
    <n v="69.117647058823536"/>
    <x v="7"/>
    <x v="16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 food trucks"/>
    <n v="8.0000000000000002E-3"/>
    <n v="1.3333333333333333"/>
    <x v="7"/>
    <x v="16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 food trucks"/>
    <n v="4.2"/>
    <n v="10.5"/>
    <x v="7"/>
    <x v="16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 food trucks"/>
    <n v="4"/>
    <n v="33.333333333333336"/>
    <x v="7"/>
    <x v="16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 photobooks"/>
    <n v="104.93636363636364"/>
    <n v="61.562666666666665"/>
    <x v="8"/>
    <x v="17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 photobooks"/>
    <n v="105.44"/>
    <n v="118.73873873873873"/>
    <x v="8"/>
    <x v="17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 photobooks"/>
    <n v="106.73333333333333"/>
    <n v="65.081300813008127"/>
    <x v="8"/>
    <x v="17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 photobooks"/>
    <n v="104.12571428571428"/>
    <n v="130.15714285714284"/>
    <x v="8"/>
    <x v="17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 photobooks"/>
    <n v="160.55000000000001"/>
    <n v="37.776470588235291"/>
    <x v="8"/>
    <x v="17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 photobooks"/>
    <n v="107.77777777777777"/>
    <n v="112.79069767441861"/>
    <x v="8"/>
    <x v="17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 photobooks"/>
    <n v="135"/>
    <n v="51.92307692307692"/>
    <x v="8"/>
    <x v="17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 photobooks"/>
    <n v="109.07407407407408"/>
    <n v="89.242424242424249"/>
    <x v="8"/>
    <x v="17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 photobooks"/>
    <n v="290"/>
    <n v="19.333333333333332"/>
    <x v="8"/>
    <x v="17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 photobooks"/>
    <n v="103.95714285714286"/>
    <n v="79.967032967032964"/>
    <x v="8"/>
    <x v="1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 photobooks"/>
    <n v="322.24"/>
    <n v="56.414565826330531"/>
    <x v="8"/>
    <x v="17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 photobooks"/>
    <n v="135"/>
    <n v="79.411764705882348"/>
    <x v="8"/>
    <x v="17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 photobooks"/>
    <n v="269.91034482758619"/>
    <n v="76.439453125"/>
    <x v="8"/>
    <x v="17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 photobooks"/>
    <n v="253.29333333333332"/>
    <n v="121"/>
    <x v="8"/>
    <x v="17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 photobooks"/>
    <n v="260.60000000000002"/>
    <n v="54.616766467065865"/>
    <x v="8"/>
    <x v="17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 photobooks"/>
    <n v="101.31677953348382"/>
    <n v="299.22222222222223"/>
    <x v="8"/>
    <x v="17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 photobooks"/>
    <n v="125.60416666666667"/>
    <n v="58.533980582524272"/>
    <x v="8"/>
    <x v="17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 photobooks"/>
    <n v="102.43783333333333"/>
    <n v="55.371801801801809"/>
    <x v="8"/>
    <x v="1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 photobooks"/>
    <n v="199.244"/>
    <n v="183.80442804428046"/>
    <x v="8"/>
    <x v="17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 photobooks"/>
    <n v="102.45398773006134"/>
    <n v="165.34653465346534"/>
    <x v="8"/>
    <x v="17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 photobooks"/>
    <n v="102.94615384615385"/>
    <n v="234.78947368421052"/>
    <x v="8"/>
    <x v="17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 photobooks"/>
    <n v="100.86153846153846"/>
    <n v="211.48387096774192"/>
    <x v="8"/>
    <x v="17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 photobooks"/>
    <n v="115"/>
    <n v="32.34375"/>
    <x v="8"/>
    <x v="17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 photobooks"/>
    <n v="104.16766467065868"/>
    <n v="123.37588652482269"/>
    <x v="8"/>
    <x v="17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 photobooks"/>
    <n v="155.30000000000001"/>
    <n v="207.06666666666666"/>
    <x v="8"/>
    <x v="1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 photobooks"/>
    <n v="106"/>
    <n v="138.2608695652174"/>
    <x v="8"/>
    <x v="17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 photobooks"/>
    <n v="254.315"/>
    <n v="493.81553398058253"/>
    <x v="8"/>
    <x v="17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 photobooks"/>
    <n v="101.1"/>
    <n v="168.5"/>
    <x v="8"/>
    <x v="17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 photobooks"/>
    <n v="129.04"/>
    <n v="38.867469879518069"/>
    <x v="8"/>
    <x v="1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 photobooks"/>
    <n v="102.23076923076923"/>
    <n v="61.527777777777779"/>
    <x v="8"/>
    <x v="17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 photobooks"/>
    <n v="131.80000000000001"/>
    <n v="105.44"/>
    <x v="8"/>
    <x v="17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 photobooks"/>
    <n v="786.08019999999999"/>
    <n v="71.592003642987251"/>
    <x v="8"/>
    <x v="17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 photobooks"/>
    <n v="145.69999999999999"/>
    <n v="91.882882882882882"/>
    <x v="8"/>
    <x v="17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 photobooks"/>
    <n v="102.6"/>
    <n v="148.57377049180329"/>
    <x v="8"/>
    <x v="1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 photobooks"/>
    <n v="172.27777777777777"/>
    <n v="174.2134831460674"/>
    <x v="8"/>
    <x v="17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 photobooks"/>
    <n v="159.16819571865443"/>
    <n v="102.86166007905139"/>
    <x v="8"/>
    <x v="17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 photobooks"/>
    <n v="103.76666666666667"/>
    <n v="111.17857142857143"/>
    <x v="8"/>
    <x v="17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 photobooks"/>
    <n v="111.40954545454547"/>
    <n v="23.796213592233013"/>
    <x v="8"/>
    <x v="17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 photobooks"/>
    <n v="280.375"/>
    <n v="81.268115942028984"/>
    <x v="8"/>
    <x v="1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 photobooks"/>
    <n v="112.10606060606061"/>
    <n v="116.21465968586388"/>
    <x v="8"/>
    <x v="17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 world music"/>
    <n v="7.0666666666666664"/>
    <n v="58.888888888888886"/>
    <x v="4"/>
    <x v="13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 world music"/>
    <n v="4.4000000000000004"/>
    <n v="44"/>
    <x v="4"/>
    <x v="13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 world music"/>
    <n v="3.8740000000000001"/>
    <n v="48.424999999999997"/>
    <x v="4"/>
    <x v="1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 world music"/>
    <n v="0"/>
    <e v="#DIV/0!"/>
    <x v="4"/>
    <x v="13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 world music"/>
    <n v="29.3"/>
    <n v="61.041666666666664"/>
    <x v="4"/>
    <x v="13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 world music"/>
    <n v="0.90909090909090906"/>
    <n v="25"/>
    <x v="4"/>
    <x v="13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 world music"/>
    <n v="0"/>
    <e v="#DIV/0!"/>
    <x v="4"/>
    <x v="13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 world music"/>
    <n v="0"/>
    <e v="#DIV/0!"/>
    <x v="4"/>
    <x v="13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 world music"/>
    <n v="0.8"/>
    <n v="40"/>
    <x v="4"/>
    <x v="13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 world music"/>
    <n v="11.6"/>
    <n v="19.333333333333332"/>
    <x v="4"/>
    <x v="13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 world music"/>
    <n v="0"/>
    <e v="#DIV/0!"/>
    <x v="4"/>
    <x v="13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 world music"/>
    <n v="2.7873639500929119"/>
    <n v="35"/>
    <x v="4"/>
    <x v="13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 world music"/>
    <n v="0"/>
    <e v="#DIV/0!"/>
    <x v="4"/>
    <x v="13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 world music"/>
    <n v="0"/>
    <e v="#DIV/0!"/>
    <x v="4"/>
    <x v="13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 world music"/>
    <n v="17.8"/>
    <n v="59.333333333333336"/>
    <x v="4"/>
    <x v="1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 world music"/>
    <n v="0"/>
    <e v="#DIV/0!"/>
    <x v="4"/>
    <x v="13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 world music"/>
    <n v="3.0125000000000002"/>
    <n v="30.125"/>
    <x v="4"/>
    <x v="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 world music"/>
    <n v="50.74"/>
    <n v="74.617647058823536"/>
    <x v="4"/>
    <x v="13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 world music"/>
    <n v="0.54884742041712409"/>
    <n v="5"/>
    <x v="4"/>
    <x v="13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 world music"/>
    <n v="14.091666666666667"/>
    <n v="44.5"/>
    <x v="4"/>
    <x v="13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 rock"/>
    <n v="103.8"/>
    <n v="46.133333333333333"/>
    <x v="4"/>
    <x v="10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 rock"/>
    <n v="120.25"/>
    <n v="141.47058823529412"/>
    <x v="4"/>
    <x v="10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 rock"/>
    <n v="117"/>
    <n v="75.483870967741936"/>
    <x v="4"/>
    <x v="10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 rock"/>
    <n v="122.14285714285714"/>
    <n v="85.5"/>
    <x v="4"/>
    <x v="10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 rock"/>
    <n v="151.63999999999999"/>
    <n v="64.254237288135599"/>
    <x v="4"/>
    <x v="10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 rock"/>
    <n v="104.44"/>
    <n v="64.46913580246914"/>
    <x v="4"/>
    <x v="10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 rock"/>
    <n v="200.15333333333334"/>
    <n v="118.2007874015748"/>
    <x v="4"/>
    <x v="10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 rock"/>
    <n v="101.8"/>
    <n v="82.540540540540547"/>
    <x v="4"/>
    <x v="10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 rock"/>
    <n v="137.65714285714284"/>
    <n v="34.170212765957444"/>
    <x v="4"/>
    <x v="10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 rock"/>
    <n v="303833.2"/>
    <n v="42.73322081575246"/>
    <x v="4"/>
    <x v="10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 rock"/>
    <n v="198.85074626865671"/>
    <n v="94.489361702127653"/>
    <x v="4"/>
    <x v="10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 rock"/>
    <n v="202.36666666666667"/>
    <n v="55.697247706422019"/>
    <x v="4"/>
    <x v="10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 rock"/>
    <n v="117.96376666666666"/>
    <n v="98.030831024930734"/>
    <x v="4"/>
    <x v="10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 rock"/>
    <n v="294.72727272727275"/>
    <n v="92.102272727272734"/>
    <x v="4"/>
    <x v="10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 rock"/>
    <n v="213.14633333333333"/>
    <n v="38.175462686567165"/>
    <x v="4"/>
    <x v="10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 rock"/>
    <n v="104.24"/>
    <n v="27.145833333333332"/>
    <x v="4"/>
    <x v="10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 rock"/>
    <n v="113.66666666666667"/>
    <n v="50.689189189189186"/>
    <x v="4"/>
    <x v="10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 rock"/>
    <n v="101.25"/>
    <n v="38.942307692307693"/>
    <x v="4"/>
    <x v="10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 rock"/>
    <n v="125.41538461538461"/>
    <n v="77.638095238095232"/>
    <x v="4"/>
    <x v="10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 rock"/>
    <n v="119"/>
    <n v="43.536585365853661"/>
    <x v="4"/>
    <x v="10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 rock"/>
    <n v="166.46153846153845"/>
    <n v="31.823529411764707"/>
    <x v="4"/>
    <x v="10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 rock"/>
    <n v="119.14771428571429"/>
    <n v="63.184393939393942"/>
    <x v="4"/>
    <x v="10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 rock"/>
    <n v="100.47368421052632"/>
    <n v="190.9"/>
    <x v="4"/>
    <x v="10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 rock"/>
    <n v="101.8"/>
    <n v="140.85534591194968"/>
    <x v="4"/>
    <x v="10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 rock"/>
    <n v="116.66666666666667"/>
    <n v="76.92307692307692"/>
    <x v="4"/>
    <x v="10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 rock"/>
    <n v="108.64893617021276"/>
    <n v="99.15533980582525"/>
    <x v="4"/>
    <x v="10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 rock"/>
    <n v="114.72"/>
    <n v="67.881656804733723"/>
    <x v="4"/>
    <x v="10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 rock"/>
    <n v="101.8"/>
    <n v="246.29032258064515"/>
    <x v="4"/>
    <x v="10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 rock"/>
    <n v="106"/>
    <n v="189.28571428571428"/>
    <x v="4"/>
    <x v="10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 rock"/>
    <n v="103.5"/>
    <n v="76.666666666666671"/>
    <x v="4"/>
    <x v="10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 rock"/>
    <n v="154.97535999999999"/>
    <n v="82.963254817987149"/>
    <x v="4"/>
    <x v="10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 rock"/>
    <n v="162.14066666666668"/>
    <n v="62.522107969151669"/>
    <x v="4"/>
    <x v="10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 rock"/>
    <n v="104.42100000000001"/>
    <n v="46.06808823529412"/>
    <x v="4"/>
    <x v="10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 rock"/>
    <n v="106.12433333333334"/>
    <n v="38.543946731234868"/>
    <x v="4"/>
    <x v="10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 rock"/>
    <n v="154.93846153846152"/>
    <n v="53.005263157894738"/>
    <x v="4"/>
    <x v="10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 rock"/>
    <n v="110.77157238734419"/>
    <n v="73.355396825396824"/>
    <x v="4"/>
    <x v="10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 rock"/>
    <n v="110.91186666666667"/>
    <n v="127.97523076923076"/>
    <x v="4"/>
    <x v="10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 rock"/>
    <n v="110.71428571428571"/>
    <n v="104.72972972972973"/>
    <x v="4"/>
    <x v="10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 rock"/>
    <n v="123.61333333333333"/>
    <n v="67.671532846715323"/>
    <x v="4"/>
    <x v="10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 rock"/>
    <n v="211.05"/>
    <n v="95.931818181818187"/>
    <x v="4"/>
    <x v="10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 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 plays"/>
    <n v="101.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 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 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 plays"/>
    <n v="100.45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 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 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 plays"/>
    <n v="145.69999999999999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 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 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 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 plays"/>
    <n v="101.96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 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 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 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 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 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 plays"/>
    <n v="102.7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 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 plays"/>
    <n v="130.26085714285713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 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 wearables"/>
    <n v="25.976666666666667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 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 wearables"/>
    <n v="11.513999999999999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 wearables"/>
    <n v="11.36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 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 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 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 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 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 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 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 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 wearables"/>
    <n v="5.7335000000000003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 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 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 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 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 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 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 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 wearables"/>
    <n v="2.430000000000000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 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 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 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 wearables"/>
    <n v="0.81599999999999995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 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 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 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 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 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 wearables"/>
    <n v="19.760000000000002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 wearables"/>
    <n v="84.947000000000003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 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 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 wearables"/>
    <n v="6.6340000000000003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 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 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 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 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 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 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 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 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 nonfiction"/>
    <n v="101.8723404255319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 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 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 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 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 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 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 nonfiction"/>
    <n v="122.68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 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 nonfiction"/>
    <n v="125.3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 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 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 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 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 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 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 rock"/>
    <n v="118.64285714285714"/>
    <n v="346.04166666666669"/>
    <x v="4"/>
    <x v="10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 rock"/>
    <n v="100.26666666666667"/>
    <n v="81.739130434782609"/>
    <x v="4"/>
    <x v="10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 rock"/>
    <n v="126.4892"/>
    <n v="64.535306122448986"/>
    <x v="4"/>
    <x v="10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 rock"/>
    <n v="114.26"/>
    <n v="63.477777777777774"/>
    <x v="4"/>
    <x v="1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 rock"/>
    <n v="110.7"/>
    <n v="63.620689655172413"/>
    <x v="4"/>
    <x v="1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 rock"/>
    <n v="105.34805315203954"/>
    <n v="83.967068965517228"/>
    <x v="4"/>
    <x v="10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 rock"/>
    <n v="103.66666666666667"/>
    <n v="77.75"/>
    <x v="4"/>
    <x v="10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 rock"/>
    <n v="107.08672667523932"/>
    <n v="107.07142857142857"/>
    <x v="4"/>
    <x v="10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 rock"/>
    <n v="124"/>
    <n v="38.75"/>
    <x v="4"/>
    <x v="10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 rock"/>
    <n v="105.01"/>
    <n v="201.94230769230768"/>
    <x v="4"/>
    <x v="10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 rock"/>
    <n v="189.46666666666667"/>
    <n v="43.060606060606062"/>
    <x v="4"/>
    <x v="10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 rock"/>
    <n v="171.32499999999999"/>
    <n v="62.871559633027523"/>
    <x v="4"/>
    <x v="10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 rock"/>
    <n v="252.48648648648648"/>
    <n v="55.607142857142854"/>
    <x v="4"/>
    <x v="10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 rock"/>
    <n v="116.15384615384616"/>
    <n v="48.70967741935484"/>
    <x v="4"/>
    <x v="10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 rock"/>
    <n v="203.35"/>
    <n v="30.578947368421051"/>
    <x v="4"/>
    <x v="10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 rock"/>
    <n v="111.6"/>
    <n v="73.907284768211923"/>
    <x v="4"/>
    <x v="10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 rock"/>
    <n v="424"/>
    <n v="21.2"/>
    <x v="4"/>
    <x v="1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 rock"/>
    <n v="107.1"/>
    <n v="73.356164383561648"/>
    <x v="4"/>
    <x v="10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 rock"/>
    <n v="104.3625"/>
    <n v="56.412162162162161"/>
    <x v="4"/>
    <x v="10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 rock"/>
    <n v="212.40909090909091"/>
    <n v="50.247311827956992"/>
    <x v="4"/>
    <x v="10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 rock"/>
    <n v="124.08571428571429"/>
    <n v="68.936507936507937"/>
    <x v="4"/>
    <x v="1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 rock"/>
    <n v="110.406125"/>
    <n v="65.914104477611943"/>
    <x v="4"/>
    <x v="10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 rock"/>
    <n v="218.75"/>
    <n v="62.5"/>
    <x v="4"/>
    <x v="1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 rock"/>
    <n v="136.625"/>
    <n v="70.064102564102569"/>
    <x v="4"/>
    <x v="1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 rock"/>
    <n v="134.8074"/>
    <n v="60.181874999999998"/>
    <x v="4"/>
    <x v="10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 rock"/>
    <n v="145.4"/>
    <n v="21.382352941176471"/>
    <x v="4"/>
    <x v="10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 rock"/>
    <n v="109.10714285714286"/>
    <n v="160.78947368421052"/>
    <x v="4"/>
    <x v="1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 rock"/>
    <n v="110.2"/>
    <n v="42.384615384615387"/>
    <x v="4"/>
    <x v="1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 rock"/>
    <n v="113.64"/>
    <n v="27.317307692307693"/>
    <x v="4"/>
    <x v="10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 rock"/>
    <n v="102.35"/>
    <n v="196.82692307692307"/>
    <x v="4"/>
    <x v="10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 rock"/>
    <n v="122.13333333333334"/>
    <n v="53.882352941176471"/>
    <x v="4"/>
    <x v="10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 rock"/>
    <n v="111.88571428571429"/>
    <n v="47.756097560975611"/>
    <x v="4"/>
    <x v="10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 rock"/>
    <n v="107.3"/>
    <n v="88.191780821917803"/>
    <x v="4"/>
    <x v="1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 rock"/>
    <n v="113.85"/>
    <n v="72.056962025316452"/>
    <x v="4"/>
    <x v="10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 rock"/>
    <n v="109.68181818181819"/>
    <n v="74.246153846153845"/>
    <x v="4"/>
    <x v="10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 rock"/>
    <n v="126.14444444444445"/>
    <n v="61.701086956521742"/>
    <x v="4"/>
    <x v="10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 rock"/>
    <n v="167.42857142857142"/>
    <n v="17.235294117647058"/>
    <x v="4"/>
    <x v="10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 rock"/>
    <n v="496.52"/>
    <n v="51.720833333333331"/>
    <x v="4"/>
    <x v="10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 rock"/>
    <n v="109.16"/>
    <n v="24.150442477876105"/>
    <x v="4"/>
    <x v="1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 rock"/>
    <n v="102.575"/>
    <n v="62.166666666666664"/>
    <x v="4"/>
    <x v="10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 translations"/>
    <n v="1.6620689655172414"/>
    <n v="48.2"/>
    <x v="3"/>
    <x v="18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 translations"/>
    <n v="0.42"/>
    <n v="6.1764705882352944"/>
    <x v="3"/>
    <x v="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 translations"/>
    <n v="0.125"/>
    <n v="5"/>
    <x v="3"/>
    <x v="18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 translations"/>
    <n v="0.5"/>
    <n v="7.5"/>
    <x v="3"/>
    <x v="18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 translations"/>
    <n v="7.2"/>
    <n v="12"/>
    <x v="3"/>
    <x v="18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 translations"/>
    <n v="0"/>
    <e v="#DIV/0!"/>
    <x v="3"/>
    <x v="18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 translations"/>
    <n v="1.6666666666666666E-2"/>
    <n v="1"/>
    <x v="3"/>
    <x v="18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 translations"/>
    <n v="0.23333333333333334"/>
    <n v="2.3333333333333335"/>
    <x v="3"/>
    <x v="18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 translations"/>
    <n v="4.5714285714285712"/>
    <n v="24.615384615384617"/>
    <x v="3"/>
    <x v="18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 translations"/>
    <n v="5"/>
    <n v="100"/>
    <x v="3"/>
    <x v="18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 translations"/>
    <n v="0.2"/>
    <n v="1"/>
    <x v="3"/>
    <x v="18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 translations"/>
    <n v="18.181818181818183"/>
    <n v="88.888888888888886"/>
    <x v="3"/>
    <x v="18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 translations"/>
    <n v="0"/>
    <e v="#DIV/0!"/>
    <x v="3"/>
    <x v="18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 translations"/>
    <n v="1.2222222222222223"/>
    <n v="27.5"/>
    <x v="3"/>
    <x v="18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 translations"/>
    <n v="0.2"/>
    <n v="6"/>
    <x v="3"/>
    <x v="18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 translations"/>
    <n v="7.0634920634920633"/>
    <n v="44.5"/>
    <x v="3"/>
    <x v="18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 translations"/>
    <n v="2.7272727272727271"/>
    <n v="1"/>
    <x v="3"/>
    <x v="18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 translations"/>
    <n v="0.1"/>
    <n v="100"/>
    <x v="3"/>
    <x v="18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 translations"/>
    <n v="0.104"/>
    <n v="13"/>
    <x v="3"/>
    <x v="18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 translations"/>
    <n v="0.33333333333333331"/>
    <n v="100"/>
    <x v="3"/>
    <x v="18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 translations"/>
    <n v="20.36"/>
    <n v="109.07142857142857"/>
    <x v="3"/>
    <x v="18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 translations"/>
    <n v="0"/>
    <e v="#DIV/0!"/>
    <x v="3"/>
    <x v="18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 translations"/>
    <n v="0"/>
    <e v="#DIV/0!"/>
    <x v="3"/>
    <x v="18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 translations"/>
    <n v="8.3800000000000008"/>
    <n v="104.75"/>
    <x v="3"/>
    <x v="18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 translations"/>
    <n v="4.5"/>
    <n v="15"/>
    <x v="3"/>
    <x v="18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 translations"/>
    <n v="0"/>
    <e v="#DIV/0!"/>
    <x v="3"/>
    <x v="18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 translations"/>
    <n v="8.06"/>
    <n v="80.599999999999994"/>
    <x v="3"/>
    <x v="18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 translations"/>
    <n v="31.94705882352941"/>
    <n v="115.55319148936171"/>
    <x v="3"/>
    <x v="18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 translations"/>
    <n v="0"/>
    <e v="#DIV/0!"/>
    <x v="3"/>
    <x v="18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 translations"/>
    <n v="6.708333333333333"/>
    <n v="80.5"/>
    <x v="3"/>
    <x v="18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 translations"/>
    <n v="9.9878048780487809"/>
    <n v="744.5454545454545"/>
    <x v="3"/>
    <x v="18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 translations"/>
    <n v="0.1"/>
    <n v="7.5"/>
    <x v="3"/>
    <x v="18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 translations"/>
    <n v="0.77"/>
    <n v="38.5"/>
    <x v="3"/>
    <x v="18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 translations"/>
    <n v="26.9"/>
    <n v="36.68181818181818"/>
    <x v="3"/>
    <x v="1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 translations"/>
    <n v="3"/>
    <n v="75"/>
    <x v="3"/>
    <x v="18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 translations"/>
    <n v="6.6055045871559637"/>
    <n v="30"/>
    <x v="3"/>
    <x v="18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 translations"/>
    <n v="7.6923076923076927E-3"/>
    <n v="1"/>
    <x v="3"/>
    <x v="18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 translations"/>
    <n v="1.1222222222222222"/>
    <n v="673.33333333333337"/>
    <x v="3"/>
    <x v="18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 translations"/>
    <n v="0"/>
    <e v="#DIV/0!"/>
    <x v="3"/>
    <x v="18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 translations"/>
    <n v="0"/>
    <e v="#DIV/0!"/>
    <x v="3"/>
    <x v="18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 translations"/>
    <n v="0"/>
    <e v="#DIV/0!"/>
    <x v="3"/>
    <x v="18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 translations"/>
    <n v="0"/>
    <e v="#DIV/0!"/>
    <x v="3"/>
    <x v="18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 translations"/>
    <n v="0"/>
    <e v="#DIV/0!"/>
    <x v="3"/>
    <x v="18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 translations"/>
    <n v="1.4999999999999999E-2"/>
    <n v="25"/>
    <x v="3"/>
    <x v="18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 translations"/>
    <n v="0"/>
    <e v="#DIV/0!"/>
    <x v="3"/>
    <x v="18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 translations"/>
    <n v="0"/>
    <e v="#DIV/0!"/>
    <x v="3"/>
    <x v="18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 translations"/>
    <n v="1E-3"/>
    <n v="1"/>
    <x v="3"/>
    <x v="18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 translations"/>
    <n v="1.0554089709762533E-2"/>
    <n v="1"/>
    <x v="3"/>
    <x v="18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 translations"/>
    <n v="0"/>
    <e v="#DIV/0!"/>
    <x v="3"/>
    <x v="18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 translations"/>
    <n v="0"/>
    <e v="#DIV/0!"/>
    <x v="3"/>
    <x v="18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 translations"/>
    <n v="0.8571428571428571"/>
    <n v="15"/>
    <x v="3"/>
    <x v="18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 translations"/>
    <n v="10.5"/>
    <n v="225"/>
    <x v="3"/>
    <x v="18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 translations"/>
    <n v="2.9"/>
    <n v="48.333333333333336"/>
    <x v="3"/>
    <x v="18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 translations"/>
    <n v="0"/>
    <e v="#DIV/0!"/>
    <x v="3"/>
    <x v="18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 translations"/>
    <n v="0"/>
    <e v="#DIV/0!"/>
    <x v="3"/>
    <x v="18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 translations"/>
    <n v="0"/>
    <e v="#DIV/0!"/>
    <x v="3"/>
    <x v="18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 translations"/>
    <n v="0"/>
    <e v="#DIV/0!"/>
    <x v="3"/>
    <x v="18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 radio &amp; podcasts"/>
    <n v="101.24460000000001"/>
    <n v="44.66673529411765"/>
    <x v="3"/>
    <x v="19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 radio &amp; podcasts"/>
    <n v="108.5175"/>
    <n v="28.937999999999999"/>
    <x v="3"/>
    <x v="1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 radio &amp; podcasts"/>
    <n v="147.66666666666666"/>
    <n v="35.44"/>
    <x v="3"/>
    <x v="19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 radio &amp; podcasts"/>
    <n v="163.19999999999999"/>
    <n v="34.871794871794869"/>
    <x v="3"/>
    <x v="19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 radio &amp; podcasts"/>
    <n v="456.41449999999998"/>
    <n v="52.622732513451197"/>
    <x v="3"/>
    <x v="19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 radio &amp; podcasts"/>
    <n v="107.8773125"/>
    <n v="69.598266129032254"/>
    <x v="3"/>
    <x v="19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 radio &amp; podcasts"/>
    <n v="115.08"/>
    <n v="76.72"/>
    <x v="3"/>
    <x v="19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 radio &amp; podcasts"/>
    <n v="102.36842105263158"/>
    <n v="33.191126279863482"/>
    <x v="3"/>
    <x v="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 radio &amp; podcasts"/>
    <n v="108.42485875706215"/>
    <n v="149.46417445482865"/>
    <x v="3"/>
    <x v="19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 radio &amp; podcasts"/>
    <n v="125.13333333333334"/>
    <n v="23.172839506172838"/>
    <x v="3"/>
    <x v="19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 radio &amp; podcasts"/>
    <n v="103.840625"/>
    <n v="96.877551020408163"/>
    <x v="3"/>
    <x v="19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 radio &amp; podcasts"/>
    <n v="138.70400000000001"/>
    <n v="103.20238095238095"/>
    <x v="3"/>
    <x v="19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 radio &amp; podcasts"/>
    <n v="120.51600000000001"/>
    <n v="38.462553191489363"/>
    <x v="3"/>
    <x v="19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 radio &amp; podcasts"/>
    <n v="112.26666666666667"/>
    <n v="44.315789473684212"/>
    <x v="3"/>
    <x v="19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 radio &amp; podcasts"/>
    <n v="188.66966666666667"/>
    <n v="64.173356009070289"/>
    <x v="3"/>
    <x v="19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 radio &amp; podcasts"/>
    <n v="661.55466666666666"/>
    <n v="43.333275109170302"/>
    <x v="3"/>
    <x v="19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 radio &amp; podcasts"/>
    <n v="111.31"/>
    <n v="90.495934959349597"/>
    <x v="3"/>
    <x v="19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 radio &amp; podcasts"/>
    <n v="1181.6142199999999"/>
    <n v="29.187190495010373"/>
    <x v="3"/>
    <x v="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 radio &amp; podcasts"/>
    <n v="137.375"/>
    <n v="30.95774647887324"/>
    <x v="3"/>
    <x v="19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 radio &amp; podcasts"/>
    <n v="117.04040000000001"/>
    <n v="92.157795275590544"/>
    <x v="3"/>
    <x v="19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 fiction"/>
    <n v="2.1"/>
    <n v="17.5"/>
    <x v="3"/>
    <x v="2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 fiction"/>
    <n v="0.1"/>
    <n v="5"/>
    <x v="3"/>
    <x v="2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 fiction"/>
    <n v="0.7142857142857143"/>
    <n v="25"/>
    <x v="3"/>
    <x v="2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 fiction"/>
    <n v="0"/>
    <e v="#DIV/0!"/>
    <x v="3"/>
    <x v="2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 fiction"/>
    <n v="2.2388059701492535"/>
    <n v="50"/>
    <x v="3"/>
    <x v="2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 fiction"/>
    <n v="0.24"/>
    <n v="16"/>
    <x v="3"/>
    <x v="2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 fiction"/>
    <n v="0"/>
    <e v="#DIV/0!"/>
    <x v="3"/>
    <x v="2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 fiction"/>
    <n v="2.4"/>
    <n v="60"/>
    <x v="3"/>
    <x v="2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 fiction"/>
    <n v="0"/>
    <e v="#DIV/0!"/>
    <x v="3"/>
    <x v="2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 fiction"/>
    <n v="30.862068965517242"/>
    <n v="47.10526315789474"/>
    <x v="3"/>
    <x v="2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 fiction"/>
    <n v="8.3333333333333339"/>
    <n v="100"/>
    <x v="3"/>
    <x v="2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 fiction"/>
    <n v="0.75"/>
    <n v="15"/>
    <x v="3"/>
    <x v="2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 fiction"/>
    <n v="0"/>
    <e v="#DIV/0!"/>
    <x v="3"/>
    <x v="2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 fiction"/>
    <n v="8.9"/>
    <n v="40.454545454545453"/>
    <x v="3"/>
    <x v="2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 fiction"/>
    <n v="0"/>
    <e v="#DIV/0!"/>
    <x v="3"/>
    <x v="2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 fiction"/>
    <n v="0"/>
    <e v="#DIV/0!"/>
    <x v="3"/>
    <x v="2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 fiction"/>
    <n v="6.6666666666666671E-3"/>
    <n v="1"/>
    <x v="3"/>
    <x v="2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 fiction"/>
    <n v="1.9"/>
    <n v="19"/>
    <x v="3"/>
    <x v="2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 fiction"/>
    <n v="0.25"/>
    <n v="5"/>
    <x v="3"/>
    <x v="2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 fiction"/>
    <n v="25.035714285714285"/>
    <n v="46.733333333333334"/>
    <x v="3"/>
    <x v="2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 photobooks"/>
    <n v="166.33076923076922"/>
    <n v="97.731073446327684"/>
    <x v="8"/>
    <x v="17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 photobooks"/>
    <n v="101.44545454545455"/>
    <n v="67.835866261398181"/>
    <x v="8"/>
    <x v="17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 photobooks"/>
    <n v="107.89146666666667"/>
    <n v="56.98492957746479"/>
    <x v="8"/>
    <x v="17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 photobooks"/>
    <n v="277.93846153846152"/>
    <n v="67.159851301115239"/>
    <x v="8"/>
    <x v="17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 photobooks"/>
    <n v="103.58125"/>
    <n v="48.037681159420288"/>
    <x v="8"/>
    <x v="17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 photobooks"/>
    <n v="111.4"/>
    <n v="38.860465116279073"/>
    <x v="8"/>
    <x v="17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 photobooks"/>
    <n v="215"/>
    <n v="78.181818181818187"/>
    <x v="8"/>
    <x v="1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 photobooks"/>
    <n v="110.76216216216216"/>
    <n v="97.113744075829388"/>
    <x v="8"/>
    <x v="17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 photobooks"/>
    <n v="123.64125714285714"/>
    <n v="110.39397959183674"/>
    <x v="8"/>
    <x v="17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 photobooks"/>
    <n v="101.035"/>
    <n v="39.91506172839506"/>
    <x v="8"/>
    <x v="17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 photobooks"/>
    <n v="111.79285714285714"/>
    <n v="75.975728155339809"/>
    <x v="8"/>
    <x v="17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 photobooks"/>
    <n v="558.7714285714286"/>
    <n v="58.379104477611939"/>
    <x v="8"/>
    <x v="17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 photobooks"/>
    <n v="150.01875000000001"/>
    <n v="55.82093023255814"/>
    <x v="8"/>
    <x v="17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 photobooks"/>
    <n v="106.476"/>
    <n v="151.24431818181819"/>
    <x v="8"/>
    <x v="17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 photobooks"/>
    <n v="157.18899999999999"/>
    <n v="849.67027027027029"/>
    <x v="8"/>
    <x v="1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 photobooks"/>
    <n v="108.65882352941176"/>
    <n v="159.24137931034483"/>
    <x v="8"/>
    <x v="17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 photobooks"/>
    <n v="161.97999999999999"/>
    <n v="39.507317073170732"/>
    <x v="8"/>
    <x v="17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 photobooks"/>
    <n v="205.36666666666667"/>
    <n v="130.52966101694915"/>
    <x v="8"/>
    <x v="17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 photobooks"/>
    <n v="103.36388888888889"/>
    <n v="64.156896551724131"/>
    <x v="8"/>
    <x v="17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 photobooks"/>
    <n v="103.47222222222223"/>
    <n v="111.52694610778443"/>
    <x v="8"/>
    <x v="17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 photobooks"/>
    <n v="106.81333333333333"/>
    <n v="170.44680851063831"/>
    <x v="8"/>
    <x v="17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 photobooks"/>
    <n v="138.96574712643678"/>
    <n v="133.7391592920354"/>
    <x v="8"/>
    <x v="17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 photobooks"/>
    <n v="124.84324324324324"/>
    <n v="95.834024896265561"/>
    <x v="8"/>
    <x v="17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 photobooks"/>
    <n v="207"/>
    <n v="221.78571428571428"/>
    <x v="8"/>
    <x v="17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 photobooks"/>
    <n v="174.0057692307692"/>
    <n v="32.315357142857138"/>
    <x v="8"/>
    <x v="17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 photobooks"/>
    <n v="120.32608695652173"/>
    <n v="98.839285714285708"/>
    <x v="8"/>
    <x v="17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 photobooks"/>
    <n v="110.44428571428571"/>
    <n v="55.222142857142863"/>
    <x v="8"/>
    <x v="17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 photobooks"/>
    <n v="281.56666666666666"/>
    <n v="52.793750000000003"/>
    <x v="8"/>
    <x v="17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 photobooks"/>
    <n v="100.67894736842105"/>
    <n v="135.66666666666666"/>
    <x v="8"/>
    <x v="17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 photobooks"/>
    <n v="134.8257142857143"/>
    <n v="53.991990846681922"/>
    <x v="8"/>
    <x v="17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 photobooks"/>
    <n v="175.95744680851064"/>
    <n v="56.643835616438359"/>
    <x v="8"/>
    <x v="17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 photobooks"/>
    <n v="484.02"/>
    <n v="82.316326530612244"/>
    <x v="8"/>
    <x v="17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 photobooks"/>
    <n v="145.13999999999999"/>
    <n v="88.26081081081081"/>
    <x v="8"/>
    <x v="17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 photobooks"/>
    <n v="417.73333333333335"/>
    <n v="84.905149051490511"/>
    <x v="8"/>
    <x v="17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 photobooks"/>
    <n v="132.42500000000001"/>
    <n v="48.154545454545456"/>
    <x v="8"/>
    <x v="17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 photobooks"/>
    <n v="250.30841666666666"/>
    <n v="66.015406593406595"/>
    <x v="8"/>
    <x v="17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 photobooks"/>
    <n v="179.9"/>
    <n v="96.375"/>
    <x v="8"/>
    <x v="17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 photobooks"/>
    <n v="102.62857142857143"/>
    <n v="156.17391304347825"/>
    <x v="8"/>
    <x v="17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 photobooks"/>
    <n v="135.98609999999999"/>
    <n v="95.764859154929582"/>
    <x v="8"/>
    <x v="17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 photobooks"/>
    <n v="117.86666666666666"/>
    <n v="180.40816326530611"/>
    <x v="8"/>
    <x v="17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 nature"/>
    <n v="3.3333333333333333E-2"/>
    <n v="3"/>
    <x v="8"/>
    <x v="2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 nature"/>
    <n v="4"/>
    <n v="20"/>
    <x v="8"/>
    <x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 nature"/>
    <n v="0.44444444444444442"/>
    <n v="10"/>
    <x v="8"/>
    <x v="2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 nature"/>
    <n v="0"/>
    <e v="#DIV/0!"/>
    <x v="8"/>
    <x v="2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 nature"/>
    <n v="3.3333333333333333E-2"/>
    <n v="1"/>
    <x v="8"/>
    <x v="2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 nature"/>
    <n v="28.9"/>
    <n v="26.272727272727273"/>
    <x v="8"/>
    <x v="20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 nature"/>
    <n v="0"/>
    <e v="#DIV/0!"/>
    <x v="8"/>
    <x v="2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 nature"/>
    <n v="8.5714285714285712"/>
    <n v="60"/>
    <x v="8"/>
    <x v="2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 nature"/>
    <n v="34"/>
    <n v="28.333333333333332"/>
    <x v="8"/>
    <x v="2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 nature"/>
    <n v="13.466666666666667"/>
    <n v="14.428571428571429"/>
    <x v="8"/>
    <x v="20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 nature"/>
    <n v="0"/>
    <e v="#DIV/0!"/>
    <x v="8"/>
    <x v="2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 nature"/>
    <n v="49.186046511627907"/>
    <n v="132.1875"/>
    <x v="8"/>
    <x v="20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 nature"/>
    <n v="0"/>
    <e v="#DIV/0!"/>
    <x v="8"/>
    <x v="2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 nature"/>
    <n v="0"/>
    <e v="#DIV/0!"/>
    <x v="8"/>
    <x v="2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 nature"/>
    <n v="0"/>
    <e v="#DIV/0!"/>
    <x v="8"/>
    <x v="2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 nature"/>
    <n v="45.133333333333333"/>
    <n v="56.416666666666664"/>
    <x v="8"/>
    <x v="20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 nature"/>
    <n v="4"/>
    <n v="100"/>
    <x v="8"/>
    <x v="2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 nature"/>
    <n v="4.666666666666667"/>
    <n v="11.666666666666666"/>
    <x v="8"/>
    <x v="2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 nature"/>
    <n v="0.33333333333333331"/>
    <n v="50"/>
    <x v="8"/>
    <x v="2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 nature"/>
    <n v="3.76"/>
    <n v="23.5"/>
    <x v="8"/>
    <x v="2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 art books"/>
    <n v="0.67"/>
    <n v="67"/>
    <x v="3"/>
    <x v="21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 art books"/>
    <n v="0"/>
    <e v="#DIV/0!"/>
    <x v="3"/>
    <x v="21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 art books"/>
    <n v="1.4166666666666667"/>
    <n v="42.5"/>
    <x v="3"/>
    <x v="21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 art books"/>
    <n v="0.1"/>
    <n v="10"/>
    <x v="3"/>
    <x v="21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 art books"/>
    <n v="2.5"/>
    <n v="100"/>
    <x v="3"/>
    <x v="21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 art books"/>
    <n v="21.25"/>
    <n v="108.05084745762711"/>
    <x v="3"/>
    <x v="21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 art books"/>
    <n v="4.117647058823529"/>
    <n v="26.923076923076923"/>
    <x v="3"/>
    <x v="21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 art books"/>
    <n v="13.64"/>
    <n v="155"/>
    <x v="3"/>
    <x v="21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 art books"/>
    <n v="0"/>
    <e v="#DIV/0!"/>
    <x v="3"/>
    <x v="21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 art books"/>
    <n v="41.4"/>
    <n v="47.769230769230766"/>
    <x v="3"/>
    <x v="21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 art books"/>
    <n v="0.66115702479338845"/>
    <n v="20"/>
    <x v="3"/>
    <x v="21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 art books"/>
    <n v="5"/>
    <n v="41.666666666666664"/>
    <x v="3"/>
    <x v="21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 art books"/>
    <n v="2.4777777777777779"/>
    <n v="74.333333333333329"/>
    <x v="3"/>
    <x v="2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 art books"/>
    <n v="5.0599999999999996"/>
    <n v="84.333333333333329"/>
    <x v="3"/>
    <x v="21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 art books"/>
    <n v="22.91"/>
    <n v="65.457142857142856"/>
    <x v="3"/>
    <x v="21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 art books"/>
    <n v="13"/>
    <n v="65"/>
    <x v="3"/>
    <x v="21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 art books"/>
    <n v="0.55000000000000004"/>
    <n v="27.5"/>
    <x v="3"/>
    <x v="21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 art books"/>
    <n v="10.80653663679494"/>
    <n v="51.25"/>
    <x v="3"/>
    <x v="21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 art books"/>
    <n v="0.84008400840084008"/>
    <n v="14"/>
    <x v="3"/>
    <x v="21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 art books"/>
    <n v="0"/>
    <e v="#DIV/0!"/>
    <x v="3"/>
    <x v="21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 places"/>
    <n v="0.5"/>
    <n v="5"/>
    <x v="8"/>
    <x v="22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 places"/>
    <n v="9.3000000000000007"/>
    <n v="31"/>
    <x v="8"/>
    <x v="22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 places"/>
    <n v="7.4999999999999997E-2"/>
    <n v="15"/>
    <x v="8"/>
    <x v="22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 places"/>
    <n v="0"/>
    <e v="#DIV/0!"/>
    <x v="8"/>
    <x v="22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 places"/>
    <n v="79"/>
    <n v="131.66666666666666"/>
    <x v="8"/>
    <x v="22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 places"/>
    <n v="0"/>
    <e v="#DIV/0!"/>
    <x v="8"/>
    <x v="22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 places"/>
    <n v="1.3333333333333334E-2"/>
    <n v="1"/>
    <x v="8"/>
    <x v="22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 places"/>
    <n v="0"/>
    <e v="#DIV/0!"/>
    <x v="8"/>
    <x v="22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 places"/>
    <n v="0"/>
    <e v="#DIV/0!"/>
    <x v="8"/>
    <x v="22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 places"/>
    <n v="1.7"/>
    <n v="510"/>
    <x v="8"/>
    <x v="22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 places"/>
    <n v="29.228571428571428"/>
    <n v="44.478260869565219"/>
    <x v="8"/>
    <x v="22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 places"/>
    <n v="0"/>
    <e v="#DIV/0!"/>
    <x v="8"/>
    <x v="22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 places"/>
    <n v="1.3636363636363636E-2"/>
    <n v="1"/>
    <x v="8"/>
    <x v="22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 places"/>
    <n v="20.5"/>
    <n v="20.5"/>
    <x v="8"/>
    <x v="2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 places"/>
    <n v="0.28000000000000003"/>
    <n v="40"/>
    <x v="8"/>
    <x v="22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 places"/>
    <n v="2.3076923076923075"/>
    <n v="25"/>
    <x v="8"/>
    <x v="22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 places"/>
    <n v="0"/>
    <e v="#DIV/0!"/>
    <x v="8"/>
    <x v="22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 places"/>
    <n v="0.125"/>
    <n v="1"/>
    <x v="8"/>
    <x v="22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 places"/>
    <n v="0"/>
    <e v="#DIV/0!"/>
    <x v="8"/>
    <x v="22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 places"/>
    <n v="7.34"/>
    <n v="40.777777777777779"/>
    <x v="8"/>
    <x v="22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 rock"/>
    <n v="108.2492"/>
    <n v="48.325535714285714"/>
    <x v="4"/>
    <x v="10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 rock"/>
    <n v="100.16666666666667"/>
    <n v="46.953125"/>
    <x v="4"/>
    <x v="1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 rock"/>
    <n v="100.033"/>
    <n v="66.688666666666663"/>
    <x v="4"/>
    <x v="10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 rock"/>
    <n v="122.10714285714286"/>
    <n v="48.842857142857142"/>
    <x v="4"/>
    <x v="10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 rock"/>
    <n v="100.69333333333333"/>
    <n v="137.30909090909091"/>
    <x v="4"/>
    <x v="10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 rock"/>
    <n v="101.004125"/>
    <n v="87.829673913043479"/>
    <x v="4"/>
    <x v="10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 rock"/>
    <n v="145.11000000000001"/>
    <n v="70.785365853658533"/>
    <x v="4"/>
    <x v="10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 rock"/>
    <n v="101.25"/>
    <n v="52.826086956521742"/>
    <x v="4"/>
    <x v="10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 rock"/>
    <n v="118.33333333333333"/>
    <n v="443.75"/>
    <x v="4"/>
    <x v="10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 rock"/>
    <n v="271.85000000000002"/>
    <n v="48.544642857142854"/>
    <x v="4"/>
    <x v="10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 rock"/>
    <n v="125.125"/>
    <n v="37.074074074074076"/>
    <x v="4"/>
    <x v="10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 rock"/>
    <n v="110"/>
    <n v="50"/>
    <x v="4"/>
    <x v="1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 rock"/>
    <n v="101.5"/>
    <n v="39.03846153846154"/>
    <x v="4"/>
    <x v="10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 rock"/>
    <n v="102.7"/>
    <n v="66.688311688311686"/>
    <x v="4"/>
    <x v="10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 rock"/>
    <n v="114.125"/>
    <n v="67.132352941176464"/>
    <x v="4"/>
    <x v="10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 rock"/>
    <n v="104.2"/>
    <n v="66.369426751592357"/>
    <x v="4"/>
    <x v="10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 rock"/>
    <n v="145.85714285714286"/>
    <n v="64.620253164556956"/>
    <x v="4"/>
    <x v="10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 rock"/>
    <n v="105.06666666666666"/>
    <n v="58.370370370370374"/>
    <x v="4"/>
    <x v="10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 rock"/>
    <n v="133.33333333333334"/>
    <n v="86.956521739130437"/>
    <x v="4"/>
    <x v="10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 rock"/>
    <n v="113"/>
    <n v="66.470588235294116"/>
    <x v="4"/>
    <x v="10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 rock"/>
    <n v="121.2"/>
    <n v="163.78378378378378"/>
    <x v="4"/>
    <x v="10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 rock"/>
    <n v="101.72463768115942"/>
    <n v="107.98461538461538"/>
    <x v="4"/>
    <x v="10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 rock"/>
    <n v="101.06666666666666"/>
    <n v="42.111111111111114"/>
    <x v="4"/>
    <x v="10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 rock"/>
    <n v="118"/>
    <n v="47.2"/>
    <x v="4"/>
    <x v="10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 rock"/>
    <n v="155.33333333333334"/>
    <n v="112.01923076923077"/>
    <x v="4"/>
    <x v="10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 rock"/>
    <n v="101.1875"/>
    <n v="74.953703703703709"/>
    <x v="4"/>
    <x v="10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 rock"/>
    <n v="117"/>
    <n v="61.578947368421055"/>
    <x v="4"/>
    <x v="10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 rock"/>
    <n v="100.925"/>
    <n v="45.875"/>
    <x v="4"/>
    <x v="10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 rock"/>
    <n v="103.66666666666667"/>
    <n v="75.853658536585371"/>
    <x v="4"/>
    <x v="10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 rock"/>
    <n v="265.25"/>
    <n v="84.206349206349202"/>
    <x v="4"/>
    <x v="10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 rock"/>
    <n v="155.91"/>
    <n v="117.22556390977444"/>
    <x v="4"/>
    <x v="10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 rock"/>
    <n v="101.625"/>
    <n v="86.489361702127653"/>
    <x v="4"/>
    <x v="10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 rock"/>
    <n v="100"/>
    <n v="172.41379310344828"/>
    <x v="4"/>
    <x v="1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 rock"/>
    <n v="100.5"/>
    <n v="62.8125"/>
    <x v="4"/>
    <x v="10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 rock"/>
    <n v="125.3"/>
    <n v="67.729729729729726"/>
    <x v="4"/>
    <x v="10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 rock"/>
    <n v="103.55555555555556"/>
    <n v="53.5632183908046"/>
    <x v="4"/>
    <x v="10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 rock"/>
    <n v="103.8"/>
    <n v="34.6"/>
    <x v="4"/>
    <x v="10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 rock"/>
    <n v="105"/>
    <n v="38.888888888888886"/>
    <x v="4"/>
    <x v="10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 rock"/>
    <n v="100"/>
    <n v="94.736842105263165"/>
    <x v="4"/>
    <x v="1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 rock"/>
    <n v="169.86"/>
    <n v="39.967058823529413"/>
    <x v="4"/>
    <x v="10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 pop"/>
    <n v="101.4"/>
    <n v="97.5"/>
    <x v="4"/>
    <x v="23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 pop"/>
    <n v="100"/>
    <n v="42.857142857142854"/>
    <x v="4"/>
    <x v="23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 pop"/>
    <n v="124.7"/>
    <n v="168.51351351351352"/>
    <x v="4"/>
    <x v="23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 pop"/>
    <n v="109.5"/>
    <n v="85.546875"/>
    <x v="4"/>
    <x v="23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 pop"/>
    <n v="110.8"/>
    <n v="554"/>
    <x v="4"/>
    <x v="23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 pop"/>
    <n v="110.2"/>
    <n v="26.554216867469879"/>
    <x v="4"/>
    <x v="23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 pop"/>
    <n v="104.72"/>
    <n v="113.82608695652173"/>
    <x v="4"/>
    <x v="2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 pop"/>
    <n v="125.26086956521739"/>
    <n v="32.011111111111113"/>
    <x v="4"/>
    <x v="23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 pop"/>
    <n v="100.58763157894737"/>
    <n v="47.189259259259259"/>
    <x v="4"/>
    <x v="2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 pop"/>
    <n v="141.55000000000001"/>
    <n v="88.46875"/>
    <x v="4"/>
    <x v="23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 pop"/>
    <n v="100.75"/>
    <n v="100.75"/>
    <x v="4"/>
    <x v="23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 pop"/>
    <n v="100.66666666666667"/>
    <n v="64.714285714285708"/>
    <x v="4"/>
    <x v="23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 pop"/>
    <n v="174.2304"/>
    <n v="51.854285714285716"/>
    <x v="4"/>
    <x v="23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 pop"/>
    <n v="119.90909090909091"/>
    <n v="38.794117647058826"/>
    <x v="4"/>
    <x v="23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 pop"/>
    <n v="142.86666666666667"/>
    <n v="44.645833333333336"/>
    <x v="4"/>
    <x v="23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 pop"/>
    <n v="100.33493333333334"/>
    <n v="156.77333333333334"/>
    <x v="4"/>
    <x v="23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 pop"/>
    <n v="104.93380000000001"/>
    <n v="118.70339366515837"/>
    <x v="4"/>
    <x v="23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 pop"/>
    <n v="132.23333333333332"/>
    <n v="74.149532710280369"/>
    <x v="4"/>
    <x v="23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 pop"/>
    <n v="112.8"/>
    <n v="12.533333333333333"/>
    <x v="4"/>
    <x v="2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 pop"/>
    <n v="1253.75"/>
    <n v="27.861111111111111"/>
    <x v="4"/>
    <x v="23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 pop"/>
    <n v="102.50632911392405"/>
    <n v="80.178217821782184"/>
    <x v="4"/>
    <x v="23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 pop"/>
    <n v="102.6375"/>
    <n v="132.43548387096774"/>
    <x v="4"/>
    <x v="23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 pop"/>
    <n v="108"/>
    <n v="33.75"/>
    <x v="4"/>
    <x v="23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 pop"/>
    <n v="122.4088"/>
    <n v="34.384494382022467"/>
    <x v="4"/>
    <x v="2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 pop"/>
    <n v="119.45714285714286"/>
    <n v="44.956989247311824"/>
    <x v="4"/>
    <x v="23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 pop"/>
    <n v="160.88"/>
    <n v="41.04081632653061"/>
    <x v="4"/>
    <x v="23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 pop"/>
    <n v="126.85294117647059"/>
    <n v="52.597560975609753"/>
    <x v="4"/>
    <x v="2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 pop"/>
    <n v="102.6375"/>
    <n v="70.784482758620683"/>
    <x v="4"/>
    <x v="23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 pop"/>
    <n v="139.75"/>
    <n v="53.75"/>
    <x v="4"/>
    <x v="23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 pop"/>
    <n v="102.6"/>
    <n v="44.608695652173914"/>
    <x v="4"/>
    <x v="23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 pop"/>
    <n v="100.6735"/>
    <n v="26.148961038961041"/>
    <x v="4"/>
    <x v="23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 pop"/>
    <n v="112.94117647058823"/>
    <n v="39.183673469387756"/>
    <x v="4"/>
    <x v="23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 pop"/>
    <n v="128.0952380952381"/>
    <n v="45.593220338983052"/>
    <x v="4"/>
    <x v="23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 pop"/>
    <n v="201.7"/>
    <n v="89.247787610619469"/>
    <x v="4"/>
    <x v="23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 pop"/>
    <n v="137.416"/>
    <n v="40.416470588235299"/>
    <x v="4"/>
    <x v="23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 pop"/>
    <n v="115.33333333333333"/>
    <n v="82.38095238095238"/>
    <x v="4"/>
    <x v="23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 pop"/>
    <n v="111.66666666666667"/>
    <n v="159.52380952380952"/>
    <x v="4"/>
    <x v="23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 pop"/>
    <n v="118.4"/>
    <n v="36.244897959183675"/>
    <x v="4"/>
    <x v="2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 pop"/>
    <n v="175"/>
    <n v="62.5"/>
    <x v="4"/>
    <x v="23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 pop"/>
    <n v="117.5"/>
    <n v="47"/>
    <x v="4"/>
    <x v="23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 faith"/>
    <n v="101.42212307692307"/>
    <n v="74.575090497737563"/>
    <x v="4"/>
    <x v="24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 faith"/>
    <n v="0"/>
    <e v="#DIV/0!"/>
    <x v="4"/>
    <x v="24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 faith"/>
    <n v="21.714285714285715"/>
    <n v="76"/>
    <x v="4"/>
    <x v="24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 faith"/>
    <n v="109.125"/>
    <n v="86.43564356435644"/>
    <x v="4"/>
    <x v="2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 faith"/>
    <n v="102.85714285714286"/>
    <n v="24"/>
    <x v="4"/>
    <x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 faith"/>
    <n v="0.36"/>
    <n v="18"/>
    <x v="4"/>
    <x v="24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 faith"/>
    <n v="31.25"/>
    <n v="80.128205128205124"/>
    <x v="4"/>
    <x v="24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 faith"/>
    <n v="44.3"/>
    <n v="253.14285714285714"/>
    <x v="4"/>
    <x v="2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 faith"/>
    <n v="100"/>
    <n v="171.42857142857142"/>
    <x v="4"/>
    <x v="24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 faith"/>
    <n v="25.4"/>
    <n v="57.727272727272727"/>
    <x v="4"/>
    <x v="24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 faith"/>
    <n v="33.473333333333336"/>
    <n v="264.26315789473682"/>
    <x v="4"/>
    <x v="24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 faith"/>
    <n v="47.8"/>
    <n v="159.33333333333334"/>
    <x v="4"/>
    <x v="24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 faith"/>
    <n v="9.3333333333333339"/>
    <n v="35"/>
    <x v="4"/>
    <x v="24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 faith"/>
    <n v="0.05"/>
    <n v="5"/>
    <x v="4"/>
    <x v="24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 faith"/>
    <n v="11.708333333333334"/>
    <n v="61.086956521739133"/>
    <x v="4"/>
    <x v="24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 faith"/>
    <n v="0"/>
    <e v="#DIV/0!"/>
    <x v="4"/>
    <x v="24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 faith"/>
    <n v="20.207999999999998"/>
    <n v="114.81818181818181"/>
    <x v="4"/>
    <x v="24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 faith"/>
    <n v="0"/>
    <e v="#DIV/0!"/>
    <x v="4"/>
    <x v="24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 faith"/>
    <n v="4.2311459353574925"/>
    <n v="54"/>
    <x v="4"/>
    <x v="2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 faith"/>
    <n v="26.06"/>
    <n v="65.974683544303801"/>
    <x v="4"/>
    <x v="24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 faith"/>
    <n v="0.19801980198019803"/>
    <n v="5"/>
    <x v="4"/>
    <x v="24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 faith"/>
    <n v="6.0606060606060606E-3"/>
    <n v="1"/>
    <x v="4"/>
    <x v="24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 faith"/>
    <n v="1.02"/>
    <n v="25.5"/>
    <x v="4"/>
    <x v="24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 faith"/>
    <n v="65.099999999999994"/>
    <n v="118.36363636363636"/>
    <x v="4"/>
    <x v="24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 faith"/>
    <n v="0"/>
    <e v="#DIV/0!"/>
    <x v="4"/>
    <x v="24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 faith"/>
    <n v="0"/>
    <e v="#DIV/0!"/>
    <x v="4"/>
    <x v="24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 faith"/>
    <n v="9.74"/>
    <n v="54.111111111111114"/>
    <x v="4"/>
    <x v="24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 faith"/>
    <n v="0"/>
    <e v="#DIV/0!"/>
    <x v="4"/>
    <x v="24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 faith"/>
    <n v="4.8571428571428568"/>
    <n v="21.25"/>
    <x v="4"/>
    <x v="24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 faith"/>
    <n v="0.68"/>
    <n v="34"/>
    <x v="4"/>
    <x v="2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 faith"/>
    <n v="10.5"/>
    <n v="525"/>
    <x v="4"/>
    <x v="24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 faith"/>
    <n v="0"/>
    <e v="#DIV/0!"/>
    <x v="4"/>
    <x v="24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 faith"/>
    <n v="1.6666666666666667"/>
    <n v="50"/>
    <x v="4"/>
    <x v="24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 faith"/>
    <n v="7.8680000000000003"/>
    <n v="115.70588235294117"/>
    <x v="4"/>
    <x v="24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 faith"/>
    <n v="0.22"/>
    <n v="5.5"/>
    <x v="4"/>
    <x v="24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 faith"/>
    <n v="7.5"/>
    <n v="50"/>
    <x v="4"/>
    <x v="24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 faith"/>
    <n v="42.725880551301685"/>
    <n v="34.024390243902438"/>
    <x v="4"/>
    <x v="24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 faith"/>
    <n v="0.21428571428571427"/>
    <n v="37.5"/>
    <x v="4"/>
    <x v="24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 faith"/>
    <n v="0.875"/>
    <n v="11.666666666666666"/>
    <x v="4"/>
    <x v="24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 faith"/>
    <n v="5.625"/>
    <n v="28.125"/>
    <x v="4"/>
    <x v="24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 faith"/>
    <n v="0"/>
    <e v="#DIV/0!"/>
    <x v="4"/>
    <x v="24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 faith"/>
    <n v="3.4722222222222224E-2"/>
    <n v="1"/>
    <x v="4"/>
    <x v="24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 faith"/>
    <n v="6.5"/>
    <n v="216.66666666666666"/>
    <x v="4"/>
    <x v="24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 faith"/>
    <n v="0.58333333333333337"/>
    <n v="8.75"/>
    <x v="4"/>
    <x v="24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 faith"/>
    <n v="10.181818181818182"/>
    <n v="62.222222222222221"/>
    <x v="4"/>
    <x v="24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 faith"/>
    <n v="33.784615384615385"/>
    <n v="137.25"/>
    <x v="4"/>
    <x v="24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 faith"/>
    <n v="3.3333333333333333E-2"/>
    <n v="1"/>
    <x v="4"/>
    <x v="24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 faith"/>
    <n v="68.400000000000006"/>
    <n v="122.14285714285714"/>
    <x v="4"/>
    <x v="2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 faith"/>
    <n v="0"/>
    <e v="#DIV/0!"/>
    <x v="4"/>
    <x v="24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 faith"/>
    <n v="0"/>
    <e v="#DIV/0!"/>
    <x v="4"/>
    <x v="24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 faith"/>
    <n v="0"/>
    <e v="#DIV/0!"/>
    <x v="4"/>
    <x v="24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 faith"/>
    <n v="0"/>
    <e v="#DIV/0!"/>
    <x v="4"/>
    <x v="24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 faith"/>
    <n v="0"/>
    <e v="#DIV/0!"/>
    <x v="4"/>
    <x v="24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 faith"/>
    <n v="2.2222222222222223E-2"/>
    <n v="1"/>
    <x v="4"/>
    <x v="24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 faith"/>
    <n v="11"/>
    <n v="55"/>
    <x v="4"/>
    <x v="24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 faith"/>
    <n v="0.73333333333333328"/>
    <n v="22"/>
    <x v="4"/>
    <x v="24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 faith"/>
    <n v="21.25"/>
    <n v="56.666666666666664"/>
    <x v="4"/>
    <x v="24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 faith"/>
    <n v="0.4"/>
    <n v="20"/>
    <x v="4"/>
    <x v="24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 faith"/>
    <n v="0.1"/>
    <n v="1"/>
    <x v="4"/>
    <x v="24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 faith"/>
    <n v="0"/>
    <e v="#DIV/0!"/>
    <x v="4"/>
    <x v="24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 photobooks"/>
    <n v="110.83333333333333"/>
    <n v="25.576923076923077"/>
    <x v="8"/>
    <x v="17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 photobooks"/>
    <n v="108.75"/>
    <n v="63.970588235294116"/>
    <x v="8"/>
    <x v="1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 photobooks"/>
    <n v="100.41666666666667"/>
    <n v="89.925373134328353"/>
    <x v="8"/>
    <x v="17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 photobooks"/>
    <n v="118.45454545454545"/>
    <n v="93.071428571428569"/>
    <x v="8"/>
    <x v="1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 photobooks"/>
    <n v="114.01428571428572"/>
    <n v="89.674157303370791"/>
    <x v="8"/>
    <x v="1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 photobooks"/>
    <n v="148.1"/>
    <n v="207.61682242990653"/>
    <x v="8"/>
    <x v="17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 photobooks"/>
    <n v="104.95555555555555"/>
    <n v="59.408805031446541"/>
    <x v="8"/>
    <x v="17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 photobooks"/>
    <n v="129.94800000000001"/>
    <n v="358.97237569060775"/>
    <x v="8"/>
    <x v="1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 photobooks"/>
    <n v="123.48756218905473"/>
    <n v="94.736641221374043"/>
    <x v="8"/>
    <x v="17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 photobooks"/>
    <n v="201.62"/>
    <n v="80.647999999999996"/>
    <x v="8"/>
    <x v="17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 photobooks"/>
    <n v="102.9"/>
    <n v="168.68852459016392"/>
    <x v="8"/>
    <x v="17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 photobooks"/>
    <n v="260.16666666666669"/>
    <n v="34.68888888888889"/>
    <x v="8"/>
    <x v="17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 photobooks"/>
    <n v="108"/>
    <n v="462.85714285714283"/>
    <x v="8"/>
    <x v="17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 photobooks"/>
    <n v="110.52941176470588"/>
    <n v="104.38888888888889"/>
    <x v="8"/>
    <x v="17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 photobooks"/>
    <n v="120"/>
    <n v="7.5"/>
    <x v="8"/>
    <x v="17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 photobooks"/>
    <n v="102.82909090909091"/>
    <n v="47.13"/>
    <x v="8"/>
    <x v="17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 photobooks"/>
    <n v="116"/>
    <n v="414.28571428571428"/>
    <x v="8"/>
    <x v="17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 photobooks"/>
    <n v="114.7"/>
    <n v="42.481481481481481"/>
    <x v="8"/>
    <x v="17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 photobooks"/>
    <n v="106.6"/>
    <n v="108.77551020408163"/>
    <x v="8"/>
    <x v="17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 photobooks"/>
    <n v="165.44"/>
    <n v="81.098039215686271"/>
    <x v="8"/>
    <x v="17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 photobooks"/>
    <n v="155"/>
    <n v="51.666666666666664"/>
    <x v="8"/>
    <x v="1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 photobooks"/>
    <n v="885"/>
    <n v="35.4"/>
    <x v="8"/>
    <x v="17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 photobooks"/>
    <n v="101.90833333333333"/>
    <n v="103.63559322033899"/>
    <x v="8"/>
    <x v="17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 photobooks"/>
    <n v="19.600000000000001"/>
    <n v="55.282051282051285"/>
    <x v="8"/>
    <x v="17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 photobooks"/>
    <n v="59.467840000000002"/>
    <n v="72.16970873786407"/>
    <x v="8"/>
    <x v="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 photobooks"/>
    <n v="0"/>
    <e v="#DIV/0!"/>
    <x v="8"/>
    <x v="17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 photobooks"/>
    <n v="45.72"/>
    <n v="58.615384615384613"/>
    <x v="8"/>
    <x v="17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 photobooks"/>
    <n v="3.74"/>
    <n v="12.466666666666667"/>
    <x v="8"/>
    <x v="1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 photobooks"/>
    <n v="2.7025000000000001"/>
    <n v="49.136363636363633"/>
    <x v="8"/>
    <x v="17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 photobooks"/>
    <n v="56.514285714285712"/>
    <n v="150.5"/>
    <x v="8"/>
    <x v="17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 photobooks"/>
    <n v="21.30952380952381"/>
    <n v="35.799999999999997"/>
    <x v="8"/>
    <x v="1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 photobooks"/>
    <n v="15.6"/>
    <n v="45.157894736842103"/>
    <x v="8"/>
    <x v="17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 photobooks"/>
    <n v="6.2566666666666668"/>
    <n v="98.78947368421052"/>
    <x v="8"/>
    <x v="17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 photobooks"/>
    <n v="45.92"/>
    <n v="88.307692307692307"/>
    <x v="8"/>
    <x v="17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 photobooks"/>
    <n v="65.101538461538468"/>
    <n v="170.62903225806451"/>
    <x v="8"/>
    <x v="17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 photobooks"/>
    <n v="6.7"/>
    <n v="83.75"/>
    <x v="8"/>
    <x v="17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 photobooks"/>
    <n v="13.5625"/>
    <n v="65.099999999999994"/>
    <x v="8"/>
    <x v="17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 photobooks"/>
    <n v="1.99"/>
    <n v="66.333333333333329"/>
    <x v="8"/>
    <x v="17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 photobooks"/>
    <n v="36.236363636363635"/>
    <n v="104.89473684210526"/>
    <x v="8"/>
    <x v="17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 photobooks"/>
    <n v="39.743333333333332"/>
    <n v="78.440789473684205"/>
    <x v="8"/>
    <x v="17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 photobooks"/>
    <n v="25.763636363636362"/>
    <n v="59.041666666666664"/>
    <x v="8"/>
    <x v="17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 photobooks"/>
    <n v="15.491428571428571"/>
    <n v="71.34210526315789"/>
    <x v="8"/>
    <x v="17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 photobooks"/>
    <n v="23.692499999999999"/>
    <n v="51.227027027027027"/>
    <x v="8"/>
    <x v="17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 photobooks"/>
    <n v="39.76"/>
    <n v="60.242424242424242"/>
    <x v="8"/>
    <x v="17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 photobooks"/>
    <n v="20.220833333333335"/>
    <n v="44.935185185185183"/>
    <x v="8"/>
    <x v="17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 photobooks"/>
    <n v="47.631578947368418"/>
    <n v="31.206896551724139"/>
    <x v="8"/>
    <x v="17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 photobooks"/>
    <n v="15.33"/>
    <n v="63.875"/>
    <x v="8"/>
    <x v="17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 photobooks"/>
    <n v="1.3818181818181818"/>
    <n v="19"/>
    <x v="8"/>
    <x v="17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 photobooks"/>
    <n v="0.5"/>
    <n v="10"/>
    <x v="8"/>
    <x v="17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 photobooks"/>
    <n v="4.957575757575758"/>
    <n v="109.06666666666666"/>
    <x v="8"/>
    <x v="1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 photobooks"/>
    <n v="3.5666666666666669"/>
    <n v="26.75"/>
    <x v="8"/>
    <x v="17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 photobooks"/>
    <n v="61.124000000000002"/>
    <n v="109.93525179856115"/>
    <x v="8"/>
    <x v="17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 photobooks"/>
    <n v="1.3333333333333333"/>
    <n v="20"/>
    <x v="8"/>
    <x v="17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 photobooks"/>
    <n v="11.077777777777778"/>
    <n v="55.388888888888886"/>
    <x v="8"/>
    <x v="17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 photobooks"/>
    <n v="38.735714285714288"/>
    <n v="133.90123456790124"/>
    <x v="8"/>
    <x v="17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 photobooks"/>
    <n v="22.05263157894737"/>
    <n v="48.720930232558139"/>
    <x v="8"/>
    <x v="17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 photobooks"/>
    <n v="67.55"/>
    <n v="48.25"/>
    <x v="8"/>
    <x v="17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 photobooks"/>
    <n v="13.637499999999999"/>
    <n v="58.972972972972975"/>
    <x v="8"/>
    <x v="1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 photobooks"/>
    <n v="1.7457499999999999"/>
    <n v="11.638333333333334"/>
    <x v="8"/>
    <x v="17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 photobooks"/>
    <n v="20.44963251188932"/>
    <n v="83.716814159292042"/>
    <x v="8"/>
    <x v="17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 photobooks"/>
    <n v="13.852941176470589"/>
    <n v="63.648648648648646"/>
    <x v="8"/>
    <x v="17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 photobooks"/>
    <n v="48.485714285714288"/>
    <n v="94.277777777777771"/>
    <x v="8"/>
    <x v="17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 photobooks"/>
    <n v="30.8"/>
    <n v="71.86666666666666"/>
    <x v="8"/>
    <x v="1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 photobooks"/>
    <n v="35.174193548387095"/>
    <n v="104.84615384615384"/>
    <x v="8"/>
    <x v="17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 photobooks"/>
    <n v="36.404444444444444"/>
    <n v="67.139344262295083"/>
    <x v="8"/>
    <x v="17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 photobooks"/>
    <n v="2.9550000000000001"/>
    <n v="73.875"/>
    <x v="8"/>
    <x v="17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 photobooks"/>
    <n v="11.06"/>
    <n v="69.125"/>
    <x v="8"/>
    <x v="17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 photobooks"/>
    <n v="41.407142857142858"/>
    <n v="120.77083333333333"/>
    <x v="8"/>
    <x v="1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 photobooks"/>
    <n v="10.857142857142858"/>
    <n v="42.222222222222221"/>
    <x v="8"/>
    <x v="17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 photobooks"/>
    <n v="3.3333333333333335"/>
    <n v="7.5"/>
    <x v="8"/>
    <x v="17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 photobooks"/>
    <n v="7.407407407407407E-2"/>
    <n v="1.5384615384615385"/>
    <x v="8"/>
    <x v="17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 photobooks"/>
    <n v="13.307692307692308"/>
    <n v="37.608695652173914"/>
    <x v="8"/>
    <x v="17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 photobooks"/>
    <n v="0"/>
    <e v="#DIV/0!"/>
    <x v="8"/>
    <x v="17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 photobooks"/>
    <n v="49.18333333333333"/>
    <n v="42.157142857142858"/>
    <x v="8"/>
    <x v="17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 photobooks"/>
    <n v="0"/>
    <e v="#DIV/0!"/>
    <x v="8"/>
    <x v="17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 photobooks"/>
    <n v="2.036"/>
    <n v="84.833333333333329"/>
    <x v="8"/>
    <x v="17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 photobooks"/>
    <n v="52.327777777777776"/>
    <n v="94.19"/>
    <x v="8"/>
    <x v="17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 photobooks"/>
    <n v="0"/>
    <e v="#DIV/0!"/>
    <x v="8"/>
    <x v="17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 photobooks"/>
    <n v="2.0833333333333335"/>
    <n v="6.25"/>
    <x v="8"/>
    <x v="17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 photobooks"/>
    <n v="6.5653846153846152"/>
    <n v="213.375"/>
    <x v="8"/>
    <x v="17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 rock"/>
    <n v="134.88999999999999"/>
    <n v="59.162280701754383"/>
    <x v="4"/>
    <x v="10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 rock"/>
    <n v="100"/>
    <n v="27.272727272727273"/>
    <x v="4"/>
    <x v="1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 rock"/>
    <n v="115.85714285714286"/>
    <n v="24.575757575757574"/>
    <x v="4"/>
    <x v="10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 rock"/>
    <n v="100.06666666666666"/>
    <n v="75.05"/>
    <x v="4"/>
    <x v="10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 rock"/>
    <n v="105.05"/>
    <n v="42.02"/>
    <x v="4"/>
    <x v="10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 rock"/>
    <n v="101"/>
    <n v="53.157894736842103"/>
    <x v="4"/>
    <x v="10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 rock"/>
    <n v="100.66249999999999"/>
    <n v="83.885416666666671"/>
    <x v="4"/>
    <x v="10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 rock"/>
    <n v="100.16"/>
    <n v="417.33333333333331"/>
    <x v="4"/>
    <x v="10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 rock"/>
    <n v="166.68333333333334"/>
    <n v="75.765151515151516"/>
    <x v="4"/>
    <x v="10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 rock"/>
    <n v="101.53333333333333"/>
    <n v="67.389380530973455"/>
    <x v="4"/>
    <x v="10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 rock"/>
    <n v="103"/>
    <n v="73.571428571428569"/>
    <x v="4"/>
    <x v="10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 rock"/>
    <n v="142.85714285714286"/>
    <n v="25"/>
    <x v="4"/>
    <x v="10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 rock"/>
    <n v="262.5"/>
    <n v="42"/>
    <x v="4"/>
    <x v="10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 rock"/>
    <n v="118.05"/>
    <n v="131.16666666666666"/>
    <x v="4"/>
    <x v="10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 rock"/>
    <n v="104"/>
    <n v="47.272727272727273"/>
    <x v="4"/>
    <x v="10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 rock"/>
    <n v="200.34"/>
    <n v="182.12727272727273"/>
    <x v="4"/>
    <x v="10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 rock"/>
    <n v="306.83333333333331"/>
    <n v="61.366666666666667"/>
    <x v="4"/>
    <x v="10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 rock"/>
    <n v="100.149"/>
    <n v="35.767499999999998"/>
    <x v="4"/>
    <x v="10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 rock"/>
    <n v="205.3"/>
    <n v="45.62222222222222"/>
    <x v="4"/>
    <x v="10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 rock"/>
    <n v="108.88888888888889"/>
    <n v="75.384615384615387"/>
    <x v="4"/>
    <x v="10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 rock"/>
    <n v="101.75"/>
    <n v="50.875"/>
    <x v="4"/>
    <x v="10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 rock"/>
    <n v="125.25"/>
    <n v="119.28571428571429"/>
    <x v="4"/>
    <x v="1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 rock"/>
    <n v="124.0061"/>
    <n v="92.541865671641801"/>
    <x v="4"/>
    <x v="10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 rock"/>
    <n v="101.4"/>
    <n v="76.05"/>
    <x v="4"/>
    <x v="10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 rock"/>
    <n v="100"/>
    <n v="52.631578947368418"/>
    <x v="4"/>
    <x v="10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 rock"/>
    <n v="137.92666666666668"/>
    <n v="98.990430622009569"/>
    <x v="4"/>
    <x v="10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 rock"/>
    <n v="120.88"/>
    <n v="79.526315789473685"/>
    <x v="4"/>
    <x v="1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 rock"/>
    <n v="107.36666666666666"/>
    <n v="134.20833333333334"/>
    <x v="4"/>
    <x v="10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 rock"/>
    <n v="100.33333333333333"/>
    <n v="37.625"/>
    <x v="4"/>
    <x v="10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 rock"/>
    <n v="101.52222222222223"/>
    <n v="51.044692737430168"/>
    <x v="4"/>
    <x v="10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 rock"/>
    <n v="100.07692307692308"/>
    <n v="50.03846153846154"/>
    <x v="4"/>
    <x v="10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 rock"/>
    <n v="116.96666666666667"/>
    <n v="133.93129770992365"/>
    <x v="4"/>
    <x v="1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 rock"/>
    <n v="101.875"/>
    <n v="58.214285714285715"/>
    <x v="4"/>
    <x v="10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 rock"/>
    <n v="102.12366666666667"/>
    <n v="88.037643678160919"/>
    <x v="4"/>
    <x v="10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 rock"/>
    <n v="154.05897142857143"/>
    <n v="70.576753926701571"/>
    <x v="4"/>
    <x v="10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 rock"/>
    <n v="101.25"/>
    <n v="53.289473684210527"/>
    <x v="4"/>
    <x v="10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 rock"/>
    <n v="100"/>
    <n v="136.36363636363637"/>
    <x v="4"/>
    <x v="10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 rock"/>
    <n v="108.74800874800874"/>
    <n v="40.547315436241611"/>
    <x v="4"/>
    <x v="10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 rock"/>
    <n v="131.83333333333334"/>
    <n v="70.625"/>
    <x v="4"/>
    <x v="10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 rock"/>
    <n v="133.46666666666667"/>
    <n v="52.684210526315788"/>
    <x v="4"/>
    <x v="10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 mobile games"/>
    <n v="0"/>
    <e v="#DIV/0!"/>
    <x v="6"/>
    <x v="15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 mobile games"/>
    <n v="8.0833333333333339"/>
    <n v="90.9375"/>
    <x v="6"/>
    <x v="15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 mobile games"/>
    <n v="0.4"/>
    <n v="5"/>
    <x v="6"/>
    <x v="1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 mobile games"/>
    <n v="42.892307692307689"/>
    <n v="58.083333333333336"/>
    <x v="6"/>
    <x v="15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 mobile games"/>
    <n v="3.6363636363636364E-3"/>
    <n v="2"/>
    <x v="6"/>
    <x v="15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 mobile games"/>
    <n v="0.5"/>
    <n v="62.5"/>
    <x v="6"/>
    <x v="1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 mobile games"/>
    <n v="0.05"/>
    <n v="10"/>
    <x v="6"/>
    <x v="15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 mobile games"/>
    <n v="4.8680000000000003"/>
    <n v="71.588235294117652"/>
    <x v="6"/>
    <x v="15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 mobile games"/>
    <n v="0"/>
    <e v="#DIV/0!"/>
    <x v="6"/>
    <x v="15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 mobile games"/>
    <n v="10.314285714285715"/>
    <n v="32.81818181818182"/>
    <x v="6"/>
    <x v="15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 mobile games"/>
    <n v="71.784615384615378"/>
    <n v="49.11578947368421"/>
    <x v="6"/>
    <x v="15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 mobile games"/>
    <n v="1.06"/>
    <n v="16.307692307692307"/>
    <x v="6"/>
    <x v="15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 mobile games"/>
    <n v="0.45"/>
    <n v="18"/>
    <x v="6"/>
    <x v="15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 mobile games"/>
    <n v="1.6250000000000001E-2"/>
    <n v="13"/>
    <x v="6"/>
    <x v="15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 mobile games"/>
    <n v="0.51"/>
    <n v="17"/>
    <x v="6"/>
    <x v="15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 mobile games"/>
    <n v="0"/>
    <e v="#DIV/0!"/>
    <x v="6"/>
    <x v="15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 mobile games"/>
    <n v="0"/>
    <e v="#DIV/0!"/>
    <x v="6"/>
    <x v="15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 mobile games"/>
    <n v="0"/>
    <e v="#DIV/0!"/>
    <x v="6"/>
    <x v="15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 mobile games"/>
    <n v="0.12"/>
    <n v="3"/>
    <x v="6"/>
    <x v="15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 mobile games"/>
    <n v="20.079999999999998"/>
    <n v="41.833333333333336"/>
    <x v="6"/>
    <x v="15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 indie rock"/>
    <n v="172.68450000000001"/>
    <n v="49.338428571428572"/>
    <x v="4"/>
    <x v="1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 indie rock"/>
    <n v="100.8955223880597"/>
    <n v="41.728395061728392"/>
    <x v="4"/>
    <x v="10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 indie rock"/>
    <n v="104.8048048048048"/>
    <n v="32.71875"/>
    <x v="4"/>
    <x v="10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 indie rock"/>
    <n v="135.1"/>
    <n v="51.96153846153846"/>
    <x v="4"/>
    <x v="10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 indie rock"/>
    <n v="116.32786885245902"/>
    <n v="50.685714285714283"/>
    <x v="4"/>
    <x v="10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 indie rock"/>
    <n v="102.08333333333333"/>
    <n v="42.241379310344826"/>
    <x v="4"/>
    <x v="10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 indie rock"/>
    <n v="111.16666666666667"/>
    <n v="416.875"/>
    <x v="4"/>
    <x v="1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 indie rock"/>
    <n v="166.08"/>
    <n v="46.651685393258425"/>
    <x v="4"/>
    <x v="10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 indie rock"/>
    <n v="106.6"/>
    <n v="48.454545454545453"/>
    <x v="4"/>
    <x v="10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 indie rock"/>
    <n v="144.58441666666667"/>
    <n v="70.5289837398374"/>
    <x v="4"/>
    <x v="10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 indie rock"/>
    <n v="105.55"/>
    <n v="87.958333333333329"/>
    <x v="4"/>
    <x v="10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 indie rock"/>
    <n v="136.6"/>
    <n v="26.26923076923077"/>
    <x v="4"/>
    <x v="10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 indie rock"/>
    <n v="104"/>
    <n v="57.777777777777779"/>
    <x v="4"/>
    <x v="10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 indie rock"/>
    <n v="114.5"/>
    <n v="57.25"/>
    <x v="4"/>
    <x v="10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 indie rock"/>
    <n v="101.71957671957672"/>
    <n v="196.34042553191489"/>
    <x v="4"/>
    <x v="1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 indie rock"/>
    <n v="123.94678492239468"/>
    <n v="43"/>
    <x v="4"/>
    <x v="10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 indie rock"/>
    <n v="102.45669291338582"/>
    <n v="35.551912568306008"/>
    <x v="4"/>
    <x v="10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 indie rock"/>
    <n v="144.5"/>
    <n v="68.80952380952381"/>
    <x v="4"/>
    <x v="1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 indie rock"/>
    <n v="133.33333333333334"/>
    <n v="28.571428571428573"/>
    <x v="4"/>
    <x v="1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 indie rock"/>
    <n v="109.3644"/>
    <n v="50.631666666666668"/>
    <x v="4"/>
    <x v="10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 gadgets"/>
    <n v="2.6969696969696968"/>
    <n v="106.8"/>
    <x v="2"/>
    <x v="25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 gadgets"/>
    <n v="1.2"/>
    <n v="4"/>
    <x v="2"/>
    <x v="25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 gadgets"/>
    <n v="46.6"/>
    <n v="34.097560975609753"/>
    <x v="2"/>
    <x v="25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 gadgets"/>
    <n v="0.1"/>
    <n v="25"/>
    <x v="2"/>
    <x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 gadgets"/>
    <n v="0.16800000000000001"/>
    <n v="10.5"/>
    <x v="2"/>
    <x v="2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 gadgets"/>
    <n v="42.76"/>
    <n v="215.95959595959596"/>
    <x v="2"/>
    <x v="25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 gadgets"/>
    <n v="0.28333333333333333"/>
    <n v="21.25"/>
    <x v="2"/>
    <x v="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 gadgets"/>
    <n v="1.732"/>
    <n v="108.25"/>
    <x v="2"/>
    <x v="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 gadgets"/>
    <n v="14.111428571428572"/>
    <n v="129.97368421052633"/>
    <x v="2"/>
    <x v="25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 gadgets"/>
    <n v="39.395294117647062"/>
    <n v="117.49473684210527"/>
    <x v="2"/>
    <x v="25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 gadgets"/>
    <n v="2.3529411764705882E-2"/>
    <n v="10"/>
    <x v="2"/>
    <x v="25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 gadgets"/>
    <n v="59.3"/>
    <n v="70.595238095238102"/>
    <x v="2"/>
    <x v="25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 gadgets"/>
    <n v="1.3270833333333334"/>
    <n v="24.5"/>
    <x v="2"/>
    <x v="2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 gadgets"/>
    <n v="9.0090090090090094"/>
    <n v="30"/>
    <x v="2"/>
    <x v="25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 gadgets"/>
    <n v="1.6"/>
    <n v="2"/>
    <x v="2"/>
    <x v="25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 gadgets"/>
    <n v="0.51"/>
    <n v="17"/>
    <x v="2"/>
    <x v="25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 gadgets"/>
    <n v="52.570512820512818"/>
    <n v="2928.9285714285716"/>
    <x v="2"/>
    <x v="25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 gadgets"/>
    <n v="1.04"/>
    <n v="28.888888888888889"/>
    <x v="2"/>
    <x v="25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 gadgets"/>
    <n v="47.4"/>
    <n v="29.625"/>
    <x v="2"/>
    <x v="25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 gadgets"/>
    <n v="43.03"/>
    <n v="40.980952380952381"/>
    <x v="2"/>
    <x v="25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 indie rock"/>
    <n v="136.80000000000001"/>
    <n v="54"/>
    <x v="4"/>
    <x v="10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 indie rock"/>
    <n v="115.55"/>
    <n v="36.109375"/>
    <x v="4"/>
    <x v="10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 indie rock"/>
    <n v="240.8"/>
    <n v="23.153846153846153"/>
    <x v="4"/>
    <x v="10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 indie rock"/>
    <n v="114.4"/>
    <n v="104"/>
    <x v="4"/>
    <x v="10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 indie rock"/>
    <n v="110.33333333333333"/>
    <n v="31.826923076923077"/>
    <x v="4"/>
    <x v="10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 indie rock"/>
    <n v="195.37933333333334"/>
    <n v="27.3896261682243"/>
    <x v="4"/>
    <x v="10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 indie rock"/>
    <n v="103.33333333333333"/>
    <n v="56.363636363636367"/>
    <x v="4"/>
    <x v="10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 indie rock"/>
    <n v="103.13725490196079"/>
    <n v="77.352941176470594"/>
    <x v="4"/>
    <x v="10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 indie rock"/>
    <n v="100.3125"/>
    <n v="42.8"/>
    <x v="4"/>
    <x v="10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 indie rock"/>
    <n v="127"/>
    <n v="48.846153846153847"/>
    <x v="4"/>
    <x v="10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 indie rock"/>
    <n v="120.601"/>
    <n v="48.240400000000001"/>
    <x v="4"/>
    <x v="10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 indie rock"/>
    <n v="106.99047619047619"/>
    <n v="70.212500000000006"/>
    <x v="4"/>
    <x v="10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 indie rock"/>
    <n v="172.43333333333334"/>
    <n v="94.054545454545448"/>
    <x v="4"/>
    <x v="10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 indie rock"/>
    <n v="123.62"/>
    <n v="80.272727272727266"/>
    <x v="4"/>
    <x v="10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 indie rock"/>
    <n v="108.4"/>
    <n v="54.2"/>
    <x v="4"/>
    <x v="10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 indie rock"/>
    <n v="116.52013333333333"/>
    <n v="60.26903448275862"/>
    <x v="4"/>
    <x v="10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 indie rock"/>
    <n v="187.245"/>
    <n v="38.740344827586206"/>
    <x v="4"/>
    <x v="10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 indie rock"/>
    <n v="115.93333333333334"/>
    <n v="152.54385964912279"/>
    <x v="4"/>
    <x v="10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 indie rock"/>
    <n v="110.7"/>
    <n v="115.3125"/>
    <x v="4"/>
    <x v="10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 indie rock"/>
    <n v="170.92307692307693"/>
    <n v="35.838709677419352"/>
    <x v="4"/>
    <x v="10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 hardware"/>
    <n v="126.11835600000001"/>
    <n v="64.570118779438872"/>
    <x v="2"/>
    <x v="26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 hardware"/>
    <n v="138.44033333333334"/>
    <n v="87.436000000000007"/>
    <x v="2"/>
    <x v="2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 hardware"/>
    <n v="1705.25"/>
    <n v="68.815577078288939"/>
    <x v="2"/>
    <x v="26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 hardware"/>
    <n v="788.05550000000005"/>
    <n v="176.200223588597"/>
    <x v="2"/>
    <x v="26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 hardware"/>
    <n v="348.01799999999997"/>
    <n v="511.79117647058825"/>
    <x v="2"/>
    <x v="26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 hardware"/>
    <n v="149.74666666666667"/>
    <n v="160.44285714285715"/>
    <x v="2"/>
    <x v="26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 hardware"/>
    <n v="100.63375000000001"/>
    <n v="35.003043478260871"/>
    <x v="2"/>
    <x v="26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 hardware"/>
    <n v="800.21100000000001"/>
    <n v="188.50671378091872"/>
    <x v="2"/>
    <x v="26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 hardware"/>
    <n v="106.0026"/>
    <n v="56.204984093319197"/>
    <x v="2"/>
    <x v="26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 hardware"/>
    <n v="200.51866666666666"/>
    <n v="51.3054157782516"/>
    <x v="2"/>
    <x v="2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 hardware"/>
    <n v="212.44399999999999"/>
    <n v="127.36450839328538"/>
    <x v="2"/>
    <x v="2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 hardware"/>
    <n v="198.47237142857142"/>
    <n v="101.85532258064516"/>
    <x v="2"/>
    <x v="2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 hardware"/>
    <n v="225.94666666666666"/>
    <n v="230.55782312925169"/>
    <x v="2"/>
    <x v="2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 hardware"/>
    <n v="698.94799999999998"/>
    <n v="842.10602409638557"/>
    <x v="2"/>
    <x v="26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 hardware"/>
    <n v="398.59528571428569"/>
    <n v="577.27593103448271"/>
    <x v="2"/>
    <x v="26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 hardware"/>
    <n v="294.03333333333336"/>
    <n v="483.34246575342468"/>
    <x v="2"/>
    <x v="26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 hardware"/>
    <n v="167.50470000000001"/>
    <n v="76.138500000000008"/>
    <x v="2"/>
    <x v="26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 hardware"/>
    <n v="1435.5717142857143"/>
    <n v="74.107684365781708"/>
    <x v="2"/>
    <x v="26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 hardware"/>
    <n v="156.73439999999999"/>
    <n v="36.965660377358489"/>
    <x v="2"/>
    <x v="26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 hardware"/>
    <n v="117.90285714285714"/>
    <n v="2500.969696969697"/>
    <x v="2"/>
    <x v="26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 hardware"/>
    <n v="1105.3812"/>
    <n v="67.690214329454989"/>
    <x v="2"/>
    <x v="26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 hardware"/>
    <n v="192.92500000000001"/>
    <n v="63.04738562091503"/>
    <x v="2"/>
    <x v="26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 hardware"/>
    <n v="126.88421052631578"/>
    <n v="117.6"/>
    <x v="2"/>
    <x v="2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 hardware"/>
    <n v="259.57748878923769"/>
    <n v="180.75185011709601"/>
    <x v="2"/>
    <x v="26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 hardware"/>
    <n v="262.27999999999997"/>
    <n v="127.32038834951456"/>
    <x v="2"/>
    <x v="2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 hardware"/>
    <n v="206.74309"/>
    <n v="136.6444745538665"/>
    <x v="2"/>
    <x v="26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 hardware"/>
    <n v="370.13"/>
    <n v="182.78024691358024"/>
    <x v="2"/>
    <x v="26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 hardware"/>
    <n v="284.96600000000001"/>
    <n v="279.37843137254902"/>
    <x v="2"/>
    <x v="26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 hardware"/>
    <n v="579.08000000000004"/>
    <n v="61.375728669846318"/>
    <x v="2"/>
    <x v="26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 hardware"/>
    <n v="1131.8"/>
    <n v="80.727532097004286"/>
    <x v="2"/>
    <x v="26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 hardware"/>
    <n v="263.02771750000005"/>
    <n v="272.35590732591254"/>
    <x v="2"/>
    <x v="2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 hardware"/>
    <n v="674.48"/>
    <n v="70.848739495798313"/>
    <x v="2"/>
    <x v="26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 hardware"/>
    <n v="256.83081313131311"/>
    <n v="247.94003412969283"/>
    <x v="2"/>
    <x v="26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 hardware"/>
    <n v="375.49599999999998"/>
    <n v="186.81393034825871"/>
    <x v="2"/>
    <x v="26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 hardware"/>
    <n v="208.70837499999996"/>
    <n v="131.98948616600788"/>
    <x v="2"/>
    <x v="26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 hardware"/>
    <n v="346.6"/>
    <n v="29.310782241014799"/>
    <x v="2"/>
    <x v="26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 hardware"/>
    <n v="402.33"/>
    <n v="245.02436053593178"/>
    <x v="2"/>
    <x v="26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 hardware"/>
    <n v="1026.8451399999999"/>
    <n v="1323.2540463917526"/>
    <x v="2"/>
    <x v="26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 hardware"/>
    <n v="114.901155"/>
    <n v="282.65966789667897"/>
    <x v="2"/>
    <x v="26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 hardware"/>
    <n v="354.82402000000002"/>
    <n v="91.214401028277635"/>
    <x v="2"/>
    <x v="26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 people"/>
    <n v="5.08"/>
    <n v="31.75"/>
    <x v="8"/>
    <x v="27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 people"/>
    <n v="0"/>
    <e v="#DIV/0!"/>
    <x v="8"/>
    <x v="27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 people"/>
    <n v="4.3"/>
    <n v="88.6875"/>
    <x v="8"/>
    <x v="27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 people"/>
    <n v="21.146666666666668"/>
    <n v="453.14285714285717"/>
    <x v="8"/>
    <x v="27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 people"/>
    <n v="3.1875"/>
    <n v="12.75"/>
    <x v="8"/>
    <x v="27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 people"/>
    <n v="0.05"/>
    <n v="1"/>
    <x v="8"/>
    <x v="27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 people"/>
    <n v="42.472727272727276"/>
    <n v="83.428571428571431"/>
    <x v="8"/>
    <x v="27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 people"/>
    <n v="0.41666666666666669"/>
    <n v="25"/>
    <x v="8"/>
    <x v="27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 people"/>
    <n v="1"/>
    <n v="50"/>
    <x v="8"/>
    <x v="27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 people"/>
    <n v="16.966666666666665"/>
    <n v="101.8"/>
    <x v="8"/>
    <x v="27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 people"/>
    <n v="7"/>
    <n v="46.666666666666664"/>
    <x v="8"/>
    <x v="2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 people"/>
    <n v="0.13333333333333333"/>
    <n v="1"/>
    <x v="8"/>
    <x v="27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 people"/>
    <n v="0"/>
    <e v="#DIV/0!"/>
    <x v="8"/>
    <x v="27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 people"/>
    <n v="0"/>
    <e v="#DIV/0!"/>
    <x v="8"/>
    <x v="27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 people"/>
    <n v="7.8"/>
    <n v="26"/>
    <x v="8"/>
    <x v="27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 people"/>
    <n v="0"/>
    <e v="#DIV/0!"/>
    <x v="8"/>
    <x v="27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 people"/>
    <n v="0"/>
    <e v="#DIV/0!"/>
    <x v="8"/>
    <x v="27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 people"/>
    <n v="26.2"/>
    <n v="218.33333333333334"/>
    <x v="8"/>
    <x v="27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 people"/>
    <n v="0.76129032258064511"/>
    <n v="33.714285714285715"/>
    <x v="8"/>
    <x v="27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 people"/>
    <n v="12.5"/>
    <n v="25"/>
    <x v="8"/>
    <x v="27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 hardware"/>
    <n v="382.12909090909091"/>
    <n v="128.38790470372632"/>
    <x v="2"/>
    <x v="26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 hardware"/>
    <n v="216.79422"/>
    <n v="78.834261818181815"/>
    <x v="2"/>
    <x v="26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 hardware"/>
    <n v="312"/>
    <n v="91.764705882352942"/>
    <x v="2"/>
    <x v="2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 hardware"/>
    <n v="234.42048"/>
    <n v="331.10237288135596"/>
    <x v="2"/>
    <x v="2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 hardware"/>
    <n v="123.6801"/>
    <n v="194.26193717277485"/>
    <x v="2"/>
    <x v="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 hardware"/>
    <n v="247.84"/>
    <n v="408.97689768976898"/>
    <x v="2"/>
    <x v="26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 hardware"/>
    <n v="115.7092"/>
    <n v="84.459270072992695"/>
    <x v="2"/>
    <x v="2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 hardware"/>
    <n v="117.07484768810599"/>
    <n v="44.853658536585364"/>
    <x v="2"/>
    <x v="26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 hardware"/>
    <n v="305.15800000000002"/>
    <n v="383.3643216080402"/>
    <x v="2"/>
    <x v="2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 hardware"/>
    <n v="320.053"/>
    <n v="55.276856649395505"/>
    <x v="2"/>
    <x v="26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 hardware"/>
    <n v="819.56399999999996"/>
    <n v="422.02059732234807"/>
    <x v="2"/>
    <x v="26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 hardware"/>
    <n v="234.9"/>
    <n v="64.180327868852459"/>
    <x v="2"/>
    <x v="26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 hardware"/>
    <n v="494.91374999999999"/>
    <n v="173.57781674704077"/>
    <x v="2"/>
    <x v="26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 hardware"/>
    <n v="7813.7822333333334"/>
    <n v="88.601680840609291"/>
    <x v="2"/>
    <x v="2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 hardware"/>
    <n v="113.00013888888888"/>
    <n v="50.222283950617282"/>
    <x v="2"/>
    <x v="2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 hardware"/>
    <n v="921.54219999999998"/>
    <n v="192.38876826722338"/>
    <x v="2"/>
    <x v="26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 hardware"/>
    <n v="125.1024"/>
    <n v="73.416901408450698"/>
    <x v="2"/>
    <x v="26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 hardware"/>
    <n v="102.24343076923077"/>
    <n v="147.68495555555555"/>
    <x v="2"/>
    <x v="26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 hardware"/>
    <n v="484.90974999999997"/>
    <n v="108.96848314606741"/>
    <x v="2"/>
    <x v="26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 hardware"/>
    <n v="192.33333333333334"/>
    <n v="23.647540983606557"/>
    <x v="2"/>
    <x v="26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 hardware"/>
    <n v="281.10000000000002"/>
    <n v="147.94736842105263"/>
    <x v="2"/>
    <x v="26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 hardware"/>
    <n v="125.137"/>
    <n v="385.03692307692307"/>
    <x v="2"/>
    <x v="26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 hardware"/>
    <n v="161.459"/>
    <n v="457.39093484419266"/>
    <x v="2"/>
    <x v="26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 hardware"/>
    <n v="585.35"/>
    <n v="222.99047619047619"/>
    <x v="2"/>
    <x v="26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 hardware"/>
    <n v="201.15"/>
    <n v="220.74074074074073"/>
    <x v="2"/>
    <x v="26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 hardware"/>
    <n v="133.48307999999997"/>
    <n v="73.503898678414089"/>
    <x v="2"/>
    <x v="26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 hardware"/>
    <n v="120.249"/>
    <n v="223.09647495361781"/>
    <x v="2"/>
    <x v="26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 hardware"/>
    <n v="126.16666666666667"/>
    <n v="47.911392405063289"/>
    <x v="2"/>
    <x v="26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 hardware"/>
    <n v="361.2"/>
    <n v="96.063829787234042"/>
    <x v="2"/>
    <x v="2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 hardware"/>
    <n v="226.239013671875"/>
    <n v="118.6144"/>
    <x v="2"/>
    <x v="26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 hardware"/>
    <n v="120.35"/>
    <n v="118.45472440944881"/>
    <x v="2"/>
    <x v="26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 hardware"/>
    <n v="304.18799999999999"/>
    <n v="143.21468926553672"/>
    <x v="2"/>
    <x v="26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 hardware"/>
    <n v="178.67599999999999"/>
    <n v="282.71518987341773"/>
    <x v="2"/>
    <x v="26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 hardware"/>
    <n v="386.81998717948721"/>
    <n v="593.93620078740162"/>
    <x v="2"/>
    <x v="26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 hardware"/>
    <n v="211.03642500000001"/>
    <n v="262.15704968944101"/>
    <x v="2"/>
    <x v="26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 hardware"/>
    <n v="131.66833333333332"/>
    <n v="46.580778301886795"/>
    <x v="2"/>
    <x v="26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 hardware"/>
    <n v="300.47640000000001"/>
    <n v="70.041118881118877"/>
    <x v="2"/>
    <x v="2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 hardware"/>
    <n v="420.51249999999999"/>
    <n v="164.90686274509804"/>
    <x v="2"/>
    <x v="26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 hardware"/>
    <n v="136.21680000000001"/>
    <n v="449.26385224274406"/>
    <x v="2"/>
    <x v="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 hardware"/>
    <n v="248.17133333333334"/>
    <n v="27.472841328413285"/>
    <x v="2"/>
    <x v="26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 hardware"/>
    <n v="181.86315789473684"/>
    <n v="143.97499999999999"/>
    <x v="2"/>
    <x v="26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 hardware"/>
    <n v="123.53"/>
    <n v="88.23571428571428"/>
    <x v="2"/>
    <x v="26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 hardware"/>
    <n v="506.20938628158842"/>
    <n v="36.326424870466319"/>
    <x v="2"/>
    <x v="26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 hardware"/>
    <n v="108.21333333333334"/>
    <n v="90.177777777777777"/>
    <x v="2"/>
    <x v="26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 hardware"/>
    <n v="819.18387755102037"/>
    <n v="152.62361216730039"/>
    <x v="2"/>
    <x v="26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 hardware"/>
    <n v="121.1"/>
    <n v="55.806451612903224"/>
    <x v="2"/>
    <x v="26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 hardware"/>
    <n v="102.99897959183673"/>
    <n v="227.85327313769753"/>
    <x v="2"/>
    <x v="26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 hardware"/>
    <n v="148.33229411764705"/>
    <n v="91.82989803350327"/>
    <x v="2"/>
    <x v="26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 hardware"/>
    <n v="120.19070000000001"/>
    <n v="80.991037735849048"/>
    <x v="2"/>
    <x v="26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 hardware"/>
    <n v="473.27"/>
    <n v="278.39411764705881"/>
    <x v="2"/>
    <x v="26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 hardware"/>
    <n v="130.36250000000001"/>
    <n v="43.095041322314053"/>
    <x v="2"/>
    <x v="26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 hardware"/>
    <n v="353.048"/>
    <n v="326.29205175600737"/>
    <x v="2"/>
    <x v="26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 hardware"/>
    <n v="101.02"/>
    <n v="41.743801652892564"/>
    <x v="2"/>
    <x v="26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 hardware"/>
    <n v="113.59142857142857"/>
    <n v="64.020933977455712"/>
    <x v="2"/>
    <x v="26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 hardware"/>
    <n v="167.41666666666666"/>
    <n v="99.455445544554451"/>
    <x v="2"/>
    <x v="2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 hardware"/>
    <n v="153.452"/>
    <n v="138.49458483754512"/>
    <x v="2"/>
    <x v="26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 hardware"/>
    <n v="202.23220000000001"/>
    <n v="45.547792792792798"/>
    <x v="2"/>
    <x v="26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 hardware"/>
    <n v="168.28125"/>
    <n v="10.507317073170732"/>
    <x v="2"/>
    <x v="26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 hardware"/>
    <n v="143.45666666666668"/>
    <n v="114.76533333333333"/>
    <x v="2"/>
    <x v="26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 hardware"/>
    <n v="196.4"/>
    <n v="35.997067448680355"/>
    <x v="2"/>
    <x v="2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 hardware"/>
    <n v="107.92"/>
    <n v="154.17142857142858"/>
    <x v="2"/>
    <x v="26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 hardware"/>
    <n v="114.977"/>
    <n v="566.38916256157631"/>
    <x v="2"/>
    <x v="26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 hardware"/>
    <n v="148.05000000000001"/>
    <n v="120.85714285714286"/>
    <x v="2"/>
    <x v="2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 hardware"/>
    <n v="191.16676082790633"/>
    <n v="86.163845492085343"/>
    <x v="2"/>
    <x v="2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 hardware"/>
    <n v="199.215125"/>
    <n v="51.212114395886893"/>
    <x v="2"/>
    <x v="26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 hardware"/>
    <n v="218.6"/>
    <n v="67.261538461538464"/>
    <x v="2"/>
    <x v="26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 hardware"/>
    <n v="126.86868686868686"/>
    <n v="62.8"/>
    <x v="2"/>
    <x v="26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 hardware"/>
    <n v="105.22387999999999"/>
    <n v="346.13118421052633"/>
    <x v="2"/>
    <x v="26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 hardware"/>
    <n v="128.40665999999999"/>
    <n v="244.11912547528519"/>
    <x v="2"/>
    <x v="26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 hardware"/>
    <n v="317.3272"/>
    <n v="259.25424836601309"/>
    <x v="2"/>
    <x v="26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 hardware"/>
    <n v="280.73"/>
    <n v="201.96402877697841"/>
    <x v="2"/>
    <x v="2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 hardware"/>
    <n v="110.73146853146854"/>
    <n v="226.20857142857142"/>
    <x v="2"/>
    <x v="26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 hardware"/>
    <n v="152.60429999999999"/>
    <n v="324.69"/>
    <x v="2"/>
    <x v="26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 hardware"/>
    <n v="102.5"/>
    <n v="205"/>
    <x v="2"/>
    <x v="26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 hardware"/>
    <n v="1678.3738373837384"/>
    <n v="20.465926829268295"/>
    <x v="2"/>
    <x v="26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 hardware"/>
    <n v="543.349156424581"/>
    <n v="116.35303146309367"/>
    <x v="2"/>
    <x v="26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 hardware"/>
    <n v="115.508"/>
    <n v="307.20212765957444"/>
    <x v="2"/>
    <x v="26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 hardware"/>
    <n v="131.20500000000001"/>
    <n v="546.6875"/>
    <x v="2"/>
    <x v="26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 hardware"/>
    <n v="288.17"/>
    <n v="47.474464579901152"/>
    <x v="2"/>
    <x v="26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 hardware"/>
    <n v="507.8"/>
    <n v="101.56"/>
    <x v="2"/>
    <x v="2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 indie rock"/>
    <n v="114.57142857142857"/>
    <n v="72.909090909090907"/>
    <x v="4"/>
    <x v="10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 indie rock"/>
    <n v="110.73333333333333"/>
    <n v="43.710526315789473"/>
    <x v="4"/>
    <x v="10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 indie rock"/>
    <n v="113.33333333333333"/>
    <n v="34"/>
    <x v="4"/>
    <x v="10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 indie rock"/>
    <n v="108.33333333333333"/>
    <n v="70.652173913043484"/>
    <x v="4"/>
    <x v="10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 indie rock"/>
    <n v="123.53333333333333"/>
    <n v="89.301204819277103"/>
    <x v="4"/>
    <x v="10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 indie rock"/>
    <n v="100.7"/>
    <n v="115.08571428571429"/>
    <x v="4"/>
    <x v="10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 indie rock"/>
    <n v="103.53333333333333"/>
    <n v="62.12"/>
    <x v="4"/>
    <x v="10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 indie rock"/>
    <n v="115.51066666666667"/>
    <n v="46.204266666666669"/>
    <x v="4"/>
    <x v="10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 indie rock"/>
    <n v="120.4004"/>
    <n v="48.54854838709678"/>
    <x v="4"/>
    <x v="1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 indie rock"/>
    <n v="115.040375"/>
    <n v="57.520187499999999"/>
    <x v="4"/>
    <x v="10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 indie rock"/>
    <n v="120.46777777777778"/>
    <n v="88.147154471544724"/>
    <x v="4"/>
    <x v="10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 indie rock"/>
    <n v="101.28333333333333"/>
    <n v="110.49090909090908"/>
    <x v="4"/>
    <x v="10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 indie rock"/>
    <n v="102.46666666666667"/>
    <n v="66.826086956521735"/>
    <x v="4"/>
    <x v="10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 indie rock"/>
    <n v="120.54285714285714"/>
    <n v="58.597222222222221"/>
    <x v="4"/>
    <x v="10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 indie rock"/>
    <n v="100"/>
    <n v="113.63636363636364"/>
    <x v="4"/>
    <x v="10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 indie rock"/>
    <n v="101.66666666666667"/>
    <n v="43.571428571428569"/>
    <x v="4"/>
    <x v="10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 indie rock"/>
    <n v="100"/>
    <n v="78.94736842105263"/>
    <x v="4"/>
    <x v="10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 indie rock"/>
    <n v="100.33333333333333"/>
    <n v="188.125"/>
    <x v="4"/>
    <x v="10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 indie rock"/>
    <n v="132.36666666666667"/>
    <n v="63.031746031746032"/>
    <x v="4"/>
    <x v="1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 indie rock"/>
    <n v="136.66666666666666"/>
    <n v="30.37037037037037"/>
    <x v="4"/>
    <x v="1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 indie rock"/>
    <n v="113.25"/>
    <n v="51.477272727272727"/>
    <x v="4"/>
    <x v="10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 indie rock"/>
    <n v="136"/>
    <n v="35.789473684210527"/>
    <x v="4"/>
    <x v="10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 indie rock"/>
    <n v="146.12318374694613"/>
    <n v="98.817391304347822"/>
    <x v="4"/>
    <x v="10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 indie rock"/>
    <n v="129.5"/>
    <n v="28"/>
    <x v="4"/>
    <x v="1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 indie rock"/>
    <n v="254"/>
    <n v="51.313131313131315"/>
    <x v="4"/>
    <x v="10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 indie rock"/>
    <n v="107.04545454545455"/>
    <n v="53.522727272727273"/>
    <x v="4"/>
    <x v="10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 indie rock"/>
    <n v="107.733"/>
    <n v="37.149310344827583"/>
    <x v="4"/>
    <x v="10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 indie rock"/>
    <n v="107.3125"/>
    <n v="89.895287958115176"/>
    <x v="4"/>
    <x v="10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 indie rock"/>
    <n v="106.52500000000001"/>
    <n v="106.52500000000001"/>
    <x v="4"/>
    <x v="10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 indie rock"/>
    <n v="100.35"/>
    <n v="52.815789473684212"/>
    <x v="4"/>
    <x v="1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 indie rock"/>
    <n v="106.5"/>
    <n v="54.615384615384613"/>
    <x v="4"/>
    <x v="10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 indie rock"/>
    <n v="100"/>
    <n v="27.272727272727273"/>
    <x v="4"/>
    <x v="10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 indie rock"/>
    <n v="104.85714285714286"/>
    <n v="68.598130841121488"/>
    <x v="4"/>
    <x v="10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 indie rock"/>
    <n v="104.7"/>
    <n v="35.612244897959187"/>
    <x v="4"/>
    <x v="10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 indie rock"/>
    <n v="225.66666666666666"/>
    <n v="94.027777777777771"/>
    <x v="4"/>
    <x v="10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 indie rock"/>
    <n v="100.90416666666667"/>
    <n v="526.45652173913038"/>
    <x v="4"/>
    <x v="10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 indie rock"/>
    <n v="147.75"/>
    <n v="50.657142857142858"/>
    <x v="4"/>
    <x v="10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 indie rock"/>
    <n v="134.61099999999999"/>
    <n v="79.182941176470578"/>
    <x v="4"/>
    <x v="10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 indie rock"/>
    <n v="100.75"/>
    <n v="91.590909090909093"/>
    <x v="4"/>
    <x v="10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 indie rock"/>
    <n v="100.880375"/>
    <n v="116.96275362318841"/>
    <x v="4"/>
    <x v="10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 video games"/>
    <n v="0.56799999999999995"/>
    <n v="28.4"/>
    <x v="6"/>
    <x v="15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 video games"/>
    <n v="0.38750000000000001"/>
    <n v="103.33333333333333"/>
    <x v="6"/>
    <x v="15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 video games"/>
    <n v="10"/>
    <n v="10"/>
    <x v="6"/>
    <x v="15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 video games"/>
    <n v="10.454545454545455"/>
    <n v="23"/>
    <x v="6"/>
    <x v="15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 video games"/>
    <n v="1.42"/>
    <n v="31.555555555555557"/>
    <x v="6"/>
    <x v="15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 video games"/>
    <n v="0.05"/>
    <n v="5"/>
    <x v="6"/>
    <x v="1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 video games"/>
    <n v="28.842857142857142"/>
    <n v="34.220338983050844"/>
    <x v="6"/>
    <x v="15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 video games"/>
    <n v="0.16666666666666666"/>
    <n v="25"/>
    <x v="6"/>
    <x v="1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 video games"/>
    <n v="11.8"/>
    <n v="19.666666666666668"/>
    <x v="6"/>
    <x v="15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 video games"/>
    <n v="0.20238095238095238"/>
    <n v="21.25"/>
    <x v="6"/>
    <x v="1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 video games"/>
    <n v="5"/>
    <n v="8.3333333333333339"/>
    <x v="6"/>
    <x v="15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 video games"/>
    <n v="2.1129899999999999"/>
    <n v="21.34333333333333"/>
    <x v="6"/>
    <x v="15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 video games"/>
    <n v="1.6"/>
    <n v="5.333333333333333"/>
    <x v="6"/>
    <x v="15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 video games"/>
    <n v="1.7333333333333334"/>
    <n v="34.666666666666664"/>
    <x v="6"/>
    <x v="15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 video games"/>
    <n v="9.56"/>
    <n v="21.727272727272727"/>
    <x v="6"/>
    <x v="15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 video games"/>
    <n v="5.9612499999999999E-2"/>
    <n v="11.922499999999999"/>
    <x v="6"/>
    <x v="15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 video games"/>
    <n v="28.405999999999999"/>
    <n v="26.59737827715356"/>
    <x v="6"/>
    <x v="15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 video games"/>
    <n v="12.8"/>
    <n v="10.666666666666666"/>
    <x v="6"/>
    <x v="15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 video games"/>
    <n v="5.42"/>
    <n v="29.035714285714285"/>
    <x v="6"/>
    <x v="15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 video games"/>
    <n v="0.112"/>
    <n v="50.909090909090907"/>
    <x v="6"/>
    <x v="15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 video games"/>
    <n v="0"/>
    <e v="#DIV/0!"/>
    <x v="6"/>
    <x v="15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 video games"/>
    <n v="5.7238095238095239"/>
    <n v="50.083333333333336"/>
    <x v="6"/>
    <x v="15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 video games"/>
    <n v="11.25"/>
    <n v="45"/>
    <x v="6"/>
    <x v="1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 video games"/>
    <n v="1.7098591549295774"/>
    <n v="25.291666666666668"/>
    <x v="6"/>
    <x v="15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 video games"/>
    <n v="30.433333333333334"/>
    <n v="51.292134831460672"/>
    <x v="6"/>
    <x v="15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 video games"/>
    <n v="0.02"/>
    <n v="1"/>
    <x v="6"/>
    <x v="15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 video games"/>
    <n v="0.69641025641025645"/>
    <n v="49.381818181818183"/>
    <x v="6"/>
    <x v="15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 video games"/>
    <n v="2"/>
    <n v="1"/>
    <x v="6"/>
    <x v="15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 video games"/>
    <n v="0"/>
    <e v="#DIV/0!"/>
    <x v="6"/>
    <x v="15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 video games"/>
    <n v="0.81"/>
    <n v="101.25"/>
    <x v="6"/>
    <x v="1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 video games"/>
    <n v="0.26222222222222225"/>
    <n v="19.666666666666668"/>
    <x v="6"/>
    <x v="15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 video games"/>
    <n v="0.16666666666666666"/>
    <n v="12.5"/>
    <x v="6"/>
    <x v="1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 video games"/>
    <n v="9.124454880912446E-3"/>
    <n v="8.5"/>
    <x v="6"/>
    <x v="1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 video games"/>
    <n v="0.8"/>
    <n v="1"/>
    <x v="6"/>
    <x v="15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 video games"/>
    <n v="2.2999999999999998"/>
    <n v="23"/>
    <x v="6"/>
    <x v="15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 video games"/>
    <n v="2.6660714285714286"/>
    <n v="17.987951807228917"/>
    <x v="6"/>
    <x v="15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 video games"/>
    <n v="28.192"/>
    <n v="370.94736842105266"/>
    <x v="6"/>
    <x v="1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 video games"/>
    <n v="6.5900366666666663"/>
    <n v="63.569485530546629"/>
    <x v="6"/>
    <x v="15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 video games"/>
    <n v="0.72222222222222221"/>
    <n v="13"/>
    <x v="6"/>
    <x v="15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 video games"/>
    <n v="0.85"/>
    <n v="5.3125"/>
    <x v="6"/>
    <x v="15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 rock"/>
    <n v="115.75"/>
    <n v="35.615384615384613"/>
    <x v="4"/>
    <x v="1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 rock"/>
    <n v="112.26666666666667"/>
    <n v="87.103448275862064"/>
    <x v="4"/>
    <x v="10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 rock"/>
    <n v="132.19999999999999"/>
    <n v="75.11363636363636"/>
    <x v="4"/>
    <x v="10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 rock"/>
    <n v="102.63636363636364"/>
    <n v="68.01204819277109"/>
    <x v="4"/>
    <x v="10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 rock"/>
    <n v="138.63999999999999"/>
    <n v="29.623931623931625"/>
    <x v="4"/>
    <x v="10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 rock"/>
    <n v="146.6"/>
    <n v="91.625"/>
    <x v="4"/>
    <x v="10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 rock"/>
    <n v="120"/>
    <n v="22.5"/>
    <x v="4"/>
    <x v="1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 rock"/>
    <n v="121.58161111111112"/>
    <n v="64.366735294117646"/>
    <x v="4"/>
    <x v="10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 rock"/>
    <n v="100"/>
    <n v="21.857142857142858"/>
    <x v="4"/>
    <x v="10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 rock"/>
    <n v="180.85714285714286"/>
    <n v="33.315789473684212"/>
    <x v="4"/>
    <x v="1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 rock"/>
    <n v="106.075"/>
    <n v="90.276595744680847"/>
    <x v="4"/>
    <x v="1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 rock"/>
    <n v="100"/>
    <n v="76.92307692307692"/>
    <x v="4"/>
    <x v="1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 rock"/>
    <n v="126.92857142857143"/>
    <n v="59.233333333333334"/>
    <x v="4"/>
    <x v="10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 rock"/>
    <n v="102.97499999999999"/>
    <n v="65.38095238095238"/>
    <x v="4"/>
    <x v="10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 rock"/>
    <n v="250"/>
    <n v="67.307692307692307"/>
    <x v="4"/>
    <x v="10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 rock"/>
    <n v="126.02"/>
    <n v="88.74647887323944"/>
    <x v="4"/>
    <x v="1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 rock"/>
    <n v="100.12"/>
    <n v="65.868421052631575"/>
    <x v="4"/>
    <x v="10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 rock"/>
    <n v="138.63999999999999"/>
    <n v="40.349243306169967"/>
    <x v="4"/>
    <x v="10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 rock"/>
    <n v="161.4"/>
    <n v="76.857142857142861"/>
    <x v="4"/>
    <x v="1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 rock"/>
    <n v="107.1842"/>
    <n v="68.707820512820518"/>
    <x v="4"/>
    <x v="1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 tabletop games"/>
    <n v="153.1"/>
    <n v="57.773584905660378"/>
    <x v="6"/>
    <x v="15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 tabletop games"/>
    <n v="524.16666666666663"/>
    <n v="44.171348314606739"/>
    <x v="6"/>
    <x v="15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 tabletop games"/>
    <n v="489.27777777777777"/>
    <n v="31.566308243727597"/>
    <x v="6"/>
    <x v="15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 tabletop games"/>
    <n v="284.74"/>
    <n v="107.04511278195488"/>
    <x v="6"/>
    <x v="1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 tabletop games"/>
    <n v="1856.97"/>
    <n v="149.03451043338683"/>
    <x v="6"/>
    <x v="15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 tabletop games"/>
    <n v="109.675"/>
    <n v="55.956632653061227"/>
    <x v="6"/>
    <x v="15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 tabletop games"/>
    <n v="1014.6425"/>
    <n v="56.970381807973048"/>
    <x v="6"/>
    <x v="15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 tabletop games"/>
    <n v="412.17692027666544"/>
    <n v="44.056420233463037"/>
    <x v="6"/>
    <x v="15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 tabletop games"/>
    <n v="503.25"/>
    <n v="68.625"/>
    <x v="6"/>
    <x v="15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 tabletop games"/>
    <n v="184.61052631578949"/>
    <n v="65.318435754189949"/>
    <x v="6"/>
    <x v="15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 tabletop games"/>
    <n v="119.73333333333333"/>
    <n v="35.92"/>
    <x v="6"/>
    <x v="15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 tabletop games"/>
    <n v="1081.2401666666667"/>
    <n v="40.070667078443485"/>
    <x v="6"/>
    <x v="15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 tabletop games"/>
    <n v="452.37333333333333"/>
    <n v="75.647714604236342"/>
    <x v="6"/>
    <x v="15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 tabletop games"/>
    <n v="537.37"/>
    <n v="61.203872437357631"/>
    <x v="6"/>
    <x v="15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 tabletop games"/>
    <n v="120.32608695652173"/>
    <n v="48.130434782608695"/>
    <x v="6"/>
    <x v="15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 tabletop games"/>
    <n v="113.83571428571429"/>
    <n v="68.106837606837601"/>
    <x v="6"/>
    <x v="15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 tabletop games"/>
    <n v="951.03110000000004"/>
    <n v="65.891300230946882"/>
    <x v="6"/>
    <x v="15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 tabletop games"/>
    <n v="132.89250000000001"/>
    <n v="81.654377880184327"/>
    <x v="6"/>
    <x v="15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 tabletop games"/>
    <n v="146.97777777777779"/>
    <n v="52.701195219123505"/>
    <x v="6"/>
    <x v="15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 tabletop games"/>
    <n v="542.15"/>
    <n v="41.228136882129277"/>
    <x v="6"/>
    <x v="15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 electronic music"/>
    <n v="382.71818181818179"/>
    <n v="15.035357142857142"/>
    <x v="4"/>
    <x v="13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 electronic music"/>
    <n v="704.18124999999998"/>
    <n v="39.066920943134534"/>
    <x v="4"/>
    <x v="13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 electronic music"/>
    <n v="109.55"/>
    <n v="43.82"/>
    <x v="4"/>
    <x v="13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 electronic music"/>
    <n v="132.86666666666667"/>
    <n v="27.301369863013697"/>
    <x v="4"/>
    <x v="1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 electronic music"/>
    <n v="152"/>
    <n v="42.222222222222221"/>
    <x v="4"/>
    <x v="13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 electronic music"/>
    <n v="102.72727272727273"/>
    <n v="33.235294117647058"/>
    <x v="4"/>
    <x v="13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 electronic music"/>
    <n v="100"/>
    <n v="285.71428571428572"/>
    <x v="4"/>
    <x v="13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 electronic music"/>
    <n v="101.6"/>
    <n v="42.333333333333336"/>
    <x v="4"/>
    <x v="1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 electronic music"/>
    <n v="150.80000000000001"/>
    <n v="50.266666666666666"/>
    <x v="4"/>
    <x v="13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 electronic music"/>
    <n v="111.425"/>
    <n v="61.902777777777779"/>
    <x v="4"/>
    <x v="13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 electronic music"/>
    <n v="195.6"/>
    <n v="40.75"/>
    <x v="4"/>
    <x v="13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 electronic music"/>
    <n v="114.38333333333334"/>
    <n v="55.796747967479675"/>
    <x v="4"/>
    <x v="13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 electronic music"/>
    <n v="200"/>
    <n v="10"/>
    <x v="4"/>
    <x v="13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 electronic music"/>
    <n v="292.50166666666667"/>
    <n v="73.125416666666666"/>
    <x v="4"/>
    <x v="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 electronic music"/>
    <n v="156.36363636363637"/>
    <n v="26.060606060606062"/>
    <x v="4"/>
    <x v="13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 electronic music"/>
    <n v="105.66666666666667"/>
    <n v="22.642857142857142"/>
    <x v="4"/>
    <x v="13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 electronic music"/>
    <n v="101.19047619047619"/>
    <n v="47.222222222222221"/>
    <x v="4"/>
    <x v="13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 electronic music"/>
    <n v="122.833"/>
    <n v="32.324473684210524"/>
    <x v="4"/>
    <x v="13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 electronic music"/>
    <n v="101.5"/>
    <n v="53.421052631578945"/>
    <x v="4"/>
    <x v="13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 electronic music"/>
    <n v="101.14285714285714"/>
    <n v="51.304347826086953"/>
    <x v="4"/>
    <x v="1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 tabletop games"/>
    <n v="108.12"/>
    <n v="37.197247706422019"/>
    <x v="6"/>
    <x v="15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 tabletop games"/>
    <n v="162.6"/>
    <n v="27.1"/>
    <x v="6"/>
    <x v="15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 tabletop games"/>
    <n v="105.8"/>
    <n v="206.31"/>
    <x v="6"/>
    <x v="15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 tabletop games"/>
    <n v="243.15"/>
    <n v="82.145270270270274"/>
    <x v="6"/>
    <x v="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 tabletop games"/>
    <n v="944.83338095238094"/>
    <n v="164.79651993355483"/>
    <x v="6"/>
    <x v="15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 tabletop games"/>
    <n v="108.46283333333335"/>
    <n v="60.820280373831778"/>
    <x v="6"/>
    <x v="15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 tabletop games"/>
    <n v="157.37692307692308"/>
    <n v="67.970099667774093"/>
    <x v="6"/>
    <x v="15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 tabletop games"/>
    <n v="1174.49"/>
    <n v="81.561805555555551"/>
    <x v="6"/>
    <x v="15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 tabletop games"/>
    <n v="171.04755366949576"/>
    <n v="25.42547309833024"/>
    <x v="6"/>
    <x v="15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 tabletop games"/>
    <n v="125.95294117647059"/>
    <n v="21.497991967871485"/>
    <x v="6"/>
    <x v="1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 tabletop games"/>
    <n v="1212.1296"/>
    <n v="27.226630727762803"/>
    <x v="6"/>
    <x v="15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 tabletop games"/>
    <n v="495.8"/>
    <n v="25.091093117408906"/>
    <x v="6"/>
    <x v="15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 tabletop games"/>
    <n v="332.04"/>
    <n v="21.230179028132991"/>
    <x v="6"/>
    <x v="15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 tabletop games"/>
    <n v="1165"/>
    <n v="41.607142857142854"/>
    <x v="6"/>
    <x v="15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 tabletop games"/>
    <n v="153.3153846153846"/>
    <n v="135.58503401360545"/>
    <x v="6"/>
    <x v="15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 tabletop games"/>
    <n v="537.10714285714289"/>
    <n v="22.116176470588236"/>
    <x v="6"/>
    <x v="15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 tabletop games"/>
    <n v="352.92777777777781"/>
    <n v="64.625635808748726"/>
    <x v="6"/>
    <x v="15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 tabletop games"/>
    <n v="137.4"/>
    <n v="69.569620253164558"/>
    <x v="6"/>
    <x v="15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 tabletop games"/>
    <n v="128.02668"/>
    <n v="75.133028169014082"/>
    <x v="6"/>
    <x v="15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 tabletop games"/>
    <n v="270.68"/>
    <n v="140.97916666666666"/>
    <x v="6"/>
    <x v="15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 tabletop games"/>
    <n v="806.4"/>
    <n v="49.472392638036808"/>
    <x v="6"/>
    <x v="15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 tabletop games"/>
    <n v="1360.0976000000001"/>
    <n v="53.865251485148519"/>
    <x v="6"/>
    <x v="15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 tabletop games"/>
    <n v="930250"/>
    <n v="4.5712530712530715"/>
    <x v="6"/>
    <x v="15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 tabletop games"/>
    <n v="377.02"/>
    <n v="65.00344827586207"/>
    <x v="6"/>
    <x v="1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 tabletop games"/>
    <n v="2647.0250000000001"/>
    <n v="53.475252525252522"/>
    <x v="6"/>
    <x v="15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 tabletop games"/>
    <n v="100.12"/>
    <n v="43.912280701754383"/>
    <x v="6"/>
    <x v="15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 tabletop games"/>
    <n v="104.45405405405405"/>
    <n v="50.852631578947367"/>
    <x v="6"/>
    <x v="1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 tabletop games"/>
    <n v="107.21428571428571"/>
    <n v="58.6328125"/>
    <x v="6"/>
    <x v="15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 tabletop games"/>
    <n v="168.77142857142857"/>
    <n v="32.81666666666667"/>
    <x v="6"/>
    <x v="15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 tabletop games"/>
    <n v="975.11199999999997"/>
    <n v="426.93169877408059"/>
    <x v="6"/>
    <x v="15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 tabletop games"/>
    <n v="134.44929411764707"/>
    <n v="23.808729166666669"/>
    <x v="6"/>
    <x v="15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 tabletop games"/>
    <n v="272.27777777777777"/>
    <n v="98.413654618473899"/>
    <x v="6"/>
    <x v="15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 tabletop games"/>
    <n v="112.6875"/>
    <n v="107.32142857142857"/>
    <x v="6"/>
    <x v="15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 tabletop games"/>
    <n v="459.8"/>
    <n v="11.67005076142132"/>
    <x v="6"/>
    <x v="15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 tabletop games"/>
    <n v="286.65822784810126"/>
    <n v="41.782287822878232"/>
    <x v="6"/>
    <x v="15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 tabletop games"/>
    <n v="222.70833333333334"/>
    <n v="21.38"/>
    <x v="6"/>
    <x v="15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 tabletop games"/>
    <n v="636.14"/>
    <n v="94.103550295857985"/>
    <x v="6"/>
    <x v="15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 tabletop games"/>
    <n v="146.5"/>
    <n v="15.721951219512196"/>
    <x v="6"/>
    <x v="15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 tabletop games"/>
    <n v="1867.1"/>
    <n v="90.635922330097088"/>
    <x v="6"/>
    <x v="15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 tabletop games"/>
    <n v="326.92"/>
    <n v="97.297619047619051"/>
    <x v="6"/>
    <x v="15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 tabletop games"/>
    <n v="779.5"/>
    <n v="37.11904761904762"/>
    <x v="6"/>
    <x v="15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 tabletop games"/>
    <n v="154.15151515151516"/>
    <n v="28.104972375690608"/>
    <x v="6"/>
    <x v="15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 tabletop games"/>
    <n v="115.54666666666667"/>
    <n v="144.43333333333334"/>
    <x v="6"/>
    <x v="15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 tabletop games"/>
    <n v="180.03333333333333"/>
    <n v="24.274157303370785"/>
    <x v="6"/>
    <x v="15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 tabletop games"/>
    <n v="298.5"/>
    <n v="35.117647058823529"/>
    <x v="6"/>
    <x v="15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 tabletop games"/>
    <n v="320.26666666666665"/>
    <n v="24.762886597938145"/>
    <x v="6"/>
    <x v="15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 tabletop games"/>
    <n v="380.52499999999998"/>
    <n v="188.37871287128712"/>
    <x v="6"/>
    <x v="15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 tabletop games"/>
    <n v="102.6"/>
    <n v="148.08247422680412"/>
    <x v="6"/>
    <x v="15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 tabletop games"/>
    <n v="1801.64"/>
    <n v="49.934589800443462"/>
    <x v="6"/>
    <x v="15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 tabletop games"/>
    <n v="720.24800000000005"/>
    <n v="107.82155688622754"/>
    <x v="6"/>
    <x v="15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 tabletop games"/>
    <n v="283.08999999999997"/>
    <n v="42.63403614457831"/>
    <x v="6"/>
    <x v="15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 tabletop games"/>
    <n v="1356.6"/>
    <n v="14.370762711864407"/>
    <x v="6"/>
    <x v="15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 tabletop games"/>
    <n v="220.36"/>
    <n v="37.476190476190474"/>
    <x v="6"/>
    <x v="15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 tabletop games"/>
    <n v="119.6"/>
    <n v="30.202020202020201"/>
    <x v="6"/>
    <x v="15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 tabletop games"/>
    <n v="407.76923076923077"/>
    <n v="33.550632911392405"/>
    <x v="6"/>
    <x v="15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 tabletop games"/>
    <n v="105.81826105905427"/>
    <n v="64.74666666666667"/>
    <x v="6"/>
    <x v="1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 tabletop games"/>
    <n v="141.08235294117648"/>
    <n v="57.932367149758456"/>
    <x v="6"/>
    <x v="15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 tabletop games"/>
    <n v="270.7"/>
    <n v="53.078431372549019"/>
    <x v="6"/>
    <x v="15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 tabletop games"/>
    <n v="153.80000000000001"/>
    <n v="48.0625"/>
    <x v="6"/>
    <x v="15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 tabletop games"/>
    <n v="403.57653061224488"/>
    <n v="82.396874999999994"/>
    <x v="6"/>
    <x v="15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 rock"/>
    <n v="185"/>
    <n v="50.454545454545453"/>
    <x v="4"/>
    <x v="10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 rock"/>
    <n v="185.33333333333334"/>
    <n v="115.83333333333333"/>
    <x v="4"/>
    <x v="1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 rock"/>
    <n v="100.85533333333333"/>
    <n v="63.03458333333333"/>
    <x v="4"/>
    <x v="10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 rock"/>
    <n v="106.22116666666666"/>
    <n v="108.02152542372882"/>
    <x v="4"/>
    <x v="10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 rock"/>
    <n v="121.36666666666666"/>
    <n v="46.088607594936711"/>
    <x v="4"/>
    <x v="10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 rock"/>
    <n v="100.06666666666666"/>
    <n v="107.21428571428571"/>
    <x v="4"/>
    <x v="10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 rock"/>
    <n v="119.97755555555555"/>
    <n v="50.9338679245283"/>
    <x v="4"/>
    <x v="10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 rock"/>
    <n v="100.1"/>
    <n v="40.04"/>
    <x v="4"/>
    <x v="10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 rock"/>
    <n v="107.4"/>
    <n v="64.44"/>
    <x v="4"/>
    <x v="10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 rock"/>
    <n v="104.06666666666666"/>
    <n v="53.827586206896555"/>
    <x v="4"/>
    <x v="10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 rock"/>
    <n v="172.8"/>
    <n v="100.46511627906976"/>
    <x v="4"/>
    <x v="10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 rock"/>
    <n v="107.25050000000002"/>
    <n v="46.630652173913049"/>
    <x v="4"/>
    <x v="10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 rock"/>
    <n v="108.23529411764706"/>
    <n v="34.074074074074076"/>
    <x v="4"/>
    <x v="10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 rock"/>
    <n v="146.08080000000001"/>
    <n v="65.214642857142863"/>
    <x v="4"/>
    <x v="10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 rock"/>
    <n v="125.25"/>
    <n v="44.205882352941174"/>
    <x v="4"/>
    <x v="10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 rock"/>
    <n v="149.07142857142858"/>
    <n v="71.965517241379317"/>
    <x v="4"/>
    <x v="10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 rock"/>
    <n v="100.6"/>
    <n v="52.94736842105263"/>
    <x v="4"/>
    <x v="10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 rock"/>
    <n v="105.07333333333334"/>
    <n v="109.45138888888889"/>
    <x v="4"/>
    <x v="10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 rock"/>
    <n v="350.16666666666669"/>
    <n v="75.035714285714292"/>
    <x v="4"/>
    <x v="10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 rock"/>
    <n v="101.25"/>
    <n v="115.71428571428571"/>
    <x v="4"/>
    <x v="10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 indie rock"/>
    <n v="133.6044"/>
    <n v="31.659810426540286"/>
    <x v="4"/>
    <x v="10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 indie rock"/>
    <n v="170.65217391304347"/>
    <n v="46.176470588235297"/>
    <x v="4"/>
    <x v="10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 indie rock"/>
    <n v="109.35829457364341"/>
    <n v="68.481650485436887"/>
    <x v="4"/>
    <x v="10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 indie rock"/>
    <n v="100.70033333333333"/>
    <n v="53.469203539823013"/>
    <x v="4"/>
    <x v="10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 indie rock"/>
    <n v="101.22777777777777"/>
    <n v="109.10778443113773"/>
    <x v="4"/>
    <x v="10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 indie rock"/>
    <n v="106.75857142857143"/>
    <n v="51.185616438356163"/>
    <x v="4"/>
    <x v="10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 indie rock"/>
    <n v="106.65777537961894"/>
    <n v="27.936800000000002"/>
    <x v="4"/>
    <x v="10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 indie rock"/>
    <n v="101.30622"/>
    <n v="82.496921824104234"/>
    <x v="4"/>
    <x v="10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 indie rock"/>
    <n v="106.67449999999999"/>
    <n v="59.817476635514019"/>
    <x v="4"/>
    <x v="10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 indie rock"/>
    <n v="428.83978378378379"/>
    <n v="64.816470588235291"/>
    <x v="4"/>
    <x v="10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 indie rock"/>
    <n v="104.11111111111111"/>
    <n v="90.09615384615384"/>
    <x v="4"/>
    <x v="10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 indie rock"/>
    <n v="107.86666666666666"/>
    <n v="40.962025316455694"/>
    <x v="4"/>
    <x v="10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 indie rock"/>
    <n v="175.84039999999999"/>
    <n v="56.000127388535034"/>
    <x v="4"/>
    <x v="10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 indie rock"/>
    <n v="156.97"/>
    <n v="37.672800000000002"/>
    <x v="4"/>
    <x v="10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 indie rock"/>
    <n v="102.6"/>
    <n v="40.078125"/>
    <x v="4"/>
    <x v="10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 indie rock"/>
    <n v="104.04266666666666"/>
    <n v="78.031999999999996"/>
    <x v="4"/>
    <x v="10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 indie rock"/>
    <n v="104"/>
    <n v="18.90909090909091"/>
    <x v="4"/>
    <x v="10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 indie rock"/>
    <n v="121.06"/>
    <n v="37.134969325153371"/>
    <x v="4"/>
    <x v="10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 indie rock"/>
    <n v="107.7"/>
    <n v="41.961038961038959"/>
    <x v="4"/>
    <x v="10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 indie rock"/>
    <n v="108.66"/>
    <n v="61.044943820224717"/>
    <x v="4"/>
    <x v="10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 small batch"/>
    <n v="39.120962394619681"/>
    <n v="64.53125"/>
    <x v="7"/>
    <x v="28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 small batch"/>
    <n v="3.1481481481481484"/>
    <n v="21.25"/>
    <x v="7"/>
    <x v="28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 small batch"/>
    <n v="48"/>
    <n v="30"/>
    <x v="7"/>
    <x v="28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 small batch"/>
    <n v="20.733333333333334"/>
    <n v="25.491803278688526"/>
    <x v="7"/>
    <x v="28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 small batch"/>
    <n v="8"/>
    <n v="11.428571428571429"/>
    <x v="7"/>
    <x v="28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 small batch"/>
    <n v="0.72"/>
    <n v="108"/>
    <x v="7"/>
    <x v="2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 small batch"/>
    <n v="526.09431428571429"/>
    <n v="54.883162444113267"/>
    <x v="7"/>
    <x v="2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 small batch"/>
    <n v="254.45"/>
    <n v="47.383612662942269"/>
    <x v="7"/>
    <x v="2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 small batch"/>
    <n v="105.92"/>
    <n v="211.84"/>
    <x v="7"/>
    <x v="28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 small batch"/>
    <n v="102.42285714285714"/>
    <n v="219.92638036809817"/>
    <x v="7"/>
    <x v="28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 small batch"/>
    <n v="144.31375"/>
    <n v="40.795406360424032"/>
    <x v="7"/>
    <x v="28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 small batch"/>
    <n v="106.30800000000001"/>
    <n v="75.502840909090907"/>
    <x v="7"/>
    <x v="28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 small batch"/>
    <n v="212.16666666666666"/>
    <n v="13.542553191489361"/>
    <x v="7"/>
    <x v="28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 small batch"/>
    <n v="101.95"/>
    <n v="60.865671641791046"/>
    <x v="7"/>
    <x v="28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 small batch"/>
    <n v="102.27200000000001"/>
    <n v="115.69230769230769"/>
    <x v="7"/>
    <x v="28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 small batch"/>
    <n v="520.73254999999995"/>
    <n v="48.104623556581984"/>
    <x v="7"/>
    <x v="28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 small batch"/>
    <n v="110.65833333333333"/>
    <n v="74.184357541899445"/>
    <x v="7"/>
    <x v="28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 small batch"/>
    <n v="101.14333333333333"/>
    <n v="123.34552845528455"/>
    <x v="7"/>
    <x v="28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 small batch"/>
    <n v="294.20800000000003"/>
    <n v="66.623188405797094"/>
    <x v="7"/>
    <x v="28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 small batch"/>
    <n v="105.7775"/>
    <n v="104.99007444168734"/>
    <x v="7"/>
    <x v="28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 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 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 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 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 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 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 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 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 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 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 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 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 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 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 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 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 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 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 web"/>
    <n v="14.68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 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 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 web"/>
    <n v="28.571428571428573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 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 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 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 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 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 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 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 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 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 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 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 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 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 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 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 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 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 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 web"/>
    <n v="1.8193398957730167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 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 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 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 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 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 web"/>
    <n v="0.68400000000000005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 web"/>
    <n v="1.2513513513513514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 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 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 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 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 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 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 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 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 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 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 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 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 food trucks"/>
    <n v="0.71785714285714286"/>
    <n v="22.333333333333332"/>
    <x v="7"/>
    <x v="16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 food trucks"/>
    <n v="0.43333333333333335"/>
    <n v="52"/>
    <x v="7"/>
    <x v="16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 food trucks"/>
    <n v="16.833333333333332"/>
    <n v="16.833333333333332"/>
    <x v="7"/>
    <x v="16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 food trucks"/>
    <n v="0"/>
    <e v="#DIV/0!"/>
    <x v="7"/>
    <x v="16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 food trucks"/>
    <n v="22.52"/>
    <n v="56.3"/>
    <x v="7"/>
    <x v="16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 food trucks"/>
    <n v="41.384615384615387"/>
    <n v="84.0625"/>
    <x v="7"/>
    <x v="1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 food trucks"/>
    <n v="25.259090909090908"/>
    <n v="168.39393939393941"/>
    <x v="7"/>
    <x v="16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 food trucks"/>
    <n v="0.2"/>
    <n v="15"/>
    <x v="7"/>
    <x v="16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 food trucks"/>
    <n v="1.84"/>
    <n v="76.666666666666671"/>
    <x v="7"/>
    <x v="16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 food trucks"/>
    <n v="0"/>
    <e v="#DIV/0!"/>
    <x v="7"/>
    <x v="16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 food trucks"/>
    <n v="0.60399999999999998"/>
    <n v="50.333333333333336"/>
    <x v="7"/>
    <x v="16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 food trucks"/>
    <n v="0"/>
    <e v="#DIV/0!"/>
    <x v="7"/>
    <x v="16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 food trucks"/>
    <n v="0.83333333333333337"/>
    <n v="8.3333333333333339"/>
    <x v="7"/>
    <x v="16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 food trucks"/>
    <n v="3.0666666666666669"/>
    <n v="35.384615384615387"/>
    <x v="7"/>
    <x v="16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 food trucks"/>
    <n v="0.55833333333333335"/>
    <n v="55.833333333333336"/>
    <x v="7"/>
    <x v="16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 food trucks"/>
    <n v="2.5000000000000001E-2"/>
    <n v="5"/>
    <x v="7"/>
    <x v="16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 food trucks"/>
    <n v="0"/>
    <e v="#DIV/0!"/>
    <x v="7"/>
    <x v="16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 food trucks"/>
    <n v="0.02"/>
    <n v="1"/>
    <x v="7"/>
    <x v="16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 food trucks"/>
    <n v="0"/>
    <e v="#DIV/0!"/>
    <x v="7"/>
    <x v="16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 food trucks"/>
    <n v="14.825133372851216"/>
    <n v="69.472222222222229"/>
    <x v="7"/>
    <x v="16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 food trucks"/>
    <n v="1.6666666666666666E-2"/>
    <n v="1"/>
    <x v="7"/>
    <x v="16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 food trucks"/>
    <n v="0.2"/>
    <n v="1"/>
    <x v="7"/>
    <x v="16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 food trucks"/>
    <n v="1.3333333333333334E-2"/>
    <n v="8"/>
    <x v="7"/>
    <x v="16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 food trucks"/>
    <n v="1.24"/>
    <n v="34.444444444444443"/>
    <x v="7"/>
    <x v="16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 food trucks"/>
    <n v="2.8571428571428571E-2"/>
    <n v="1"/>
    <x v="7"/>
    <x v="16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 food trucks"/>
    <n v="0"/>
    <e v="#DIV/0!"/>
    <x v="7"/>
    <x v="16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 food trucks"/>
    <n v="2E-3"/>
    <n v="1"/>
    <x v="7"/>
    <x v="16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 food trucks"/>
    <n v="2.8571428571428571E-3"/>
    <n v="1"/>
    <x v="7"/>
    <x v="16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 food trucks"/>
    <n v="1.4321428571428572"/>
    <n v="501.25"/>
    <x v="7"/>
    <x v="16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 food trucks"/>
    <n v="0.7"/>
    <n v="10.5"/>
    <x v="7"/>
    <x v="16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 food trucks"/>
    <n v="2E-3"/>
    <n v="1"/>
    <x v="7"/>
    <x v="16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 food trucks"/>
    <n v="1.4285714285714285E-2"/>
    <n v="1"/>
    <x v="7"/>
    <x v="16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 food trucks"/>
    <n v="0"/>
    <e v="#DIV/0!"/>
    <x v="7"/>
    <x v="16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 food trucks"/>
    <n v="0.13"/>
    <n v="13"/>
    <x v="7"/>
    <x v="16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 food trucks"/>
    <n v="0.48959999999999998"/>
    <n v="306"/>
    <x v="7"/>
    <x v="1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 food trucks"/>
    <n v="3.8461538461538464E-2"/>
    <n v="22.5"/>
    <x v="7"/>
    <x v="16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 food trucks"/>
    <n v="0"/>
    <e v="#DIV/0!"/>
    <x v="7"/>
    <x v="16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 food trucks"/>
    <n v="0.33333333333333331"/>
    <n v="50"/>
    <x v="7"/>
    <x v="16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 food trucks"/>
    <n v="0"/>
    <e v="#DIV/0!"/>
    <x v="7"/>
    <x v="16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 food trucks"/>
    <n v="0.2"/>
    <n v="5"/>
    <x v="7"/>
    <x v="16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 small batch"/>
    <n v="107.88"/>
    <n v="74.22935779816514"/>
    <x v="7"/>
    <x v="28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 small batch"/>
    <n v="125.94166666666666"/>
    <n v="81.252688172043008"/>
    <x v="7"/>
    <x v="28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 small batch"/>
    <n v="202.51495"/>
    <n v="130.23469453376205"/>
    <x v="7"/>
    <x v="28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 small batch"/>
    <n v="108.6"/>
    <n v="53.409836065573771"/>
    <x v="7"/>
    <x v="28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 small batch"/>
    <n v="172.8"/>
    <n v="75.130434782608702"/>
    <x v="7"/>
    <x v="28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 small batch"/>
    <n v="167.98"/>
    <n v="75.666666666666671"/>
    <x v="7"/>
    <x v="28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 small batch"/>
    <n v="427.2"/>
    <n v="31.691394658753708"/>
    <x v="7"/>
    <x v="28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 small batch"/>
    <n v="107.5"/>
    <n v="47.777777777777779"/>
    <x v="7"/>
    <x v="2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 small batch"/>
    <n v="108"/>
    <n v="90"/>
    <x v="7"/>
    <x v="28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 small batch"/>
    <n v="101.53353333333334"/>
    <n v="149.31401960784314"/>
    <x v="7"/>
    <x v="28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 small batch"/>
    <n v="115.45"/>
    <n v="62.06989247311828"/>
    <x v="7"/>
    <x v="28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 small batch"/>
    <n v="133.5"/>
    <n v="53.4"/>
    <x v="7"/>
    <x v="28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 small batch"/>
    <n v="154.69999999999999"/>
    <n v="69.268656716417908"/>
    <x v="7"/>
    <x v="28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 small batch"/>
    <n v="100.84571428571428"/>
    <n v="271.50769230769231"/>
    <x v="7"/>
    <x v="28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 small batch"/>
    <n v="182"/>
    <n v="34.125"/>
    <x v="7"/>
    <x v="28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 small batch"/>
    <n v="180.86666666666667"/>
    <n v="40.492537313432834"/>
    <x v="7"/>
    <x v="28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 small batch"/>
    <n v="102.30434782608695"/>
    <n v="189.75806451612902"/>
    <x v="7"/>
    <x v="28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 small batch"/>
    <n v="110.18"/>
    <n v="68.862499999999997"/>
    <x v="7"/>
    <x v="28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 small batch"/>
    <n v="102.25"/>
    <n v="108.77659574468085"/>
    <x v="7"/>
    <x v="2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 small batch"/>
    <n v="100.78823529411764"/>
    <n v="125.98529411764706"/>
    <x v="7"/>
    <x v="28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 indie rock"/>
    <n v="103.8"/>
    <n v="90.523255813953483"/>
    <x v="4"/>
    <x v="10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 indie rock"/>
    <n v="110.70833333333333"/>
    <n v="28.880434782608695"/>
    <x v="4"/>
    <x v="10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 indie rock"/>
    <n v="116.25"/>
    <n v="31"/>
    <x v="4"/>
    <x v="10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 indie rock"/>
    <n v="111.1"/>
    <n v="51.674418604651166"/>
    <x v="4"/>
    <x v="1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 indie rock"/>
    <n v="180.14285714285714"/>
    <n v="26.270833333333332"/>
    <x v="4"/>
    <x v="10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 indie rock"/>
    <n v="100"/>
    <n v="48.07692307692308"/>
    <x v="4"/>
    <x v="10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 indie rock"/>
    <n v="118.5"/>
    <n v="27.558139534883722"/>
    <x v="4"/>
    <x v="10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 indie rock"/>
    <n v="107.217"/>
    <n v="36.97137931034483"/>
    <x v="4"/>
    <x v="10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 indie rock"/>
    <n v="113.66666666666667"/>
    <n v="29.021276595744681"/>
    <x v="4"/>
    <x v="10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 indie rock"/>
    <n v="103.16400000000002"/>
    <n v="28.65666666666667"/>
    <x v="4"/>
    <x v="10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 indie rock"/>
    <n v="128"/>
    <n v="37.647058823529413"/>
    <x v="4"/>
    <x v="10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 indie rock"/>
    <n v="135.76026666666667"/>
    <n v="97.904038461538462"/>
    <x v="4"/>
    <x v="10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 indie rock"/>
    <n v="100"/>
    <n v="42.553191489361701"/>
    <x v="4"/>
    <x v="10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 indie rock"/>
    <n v="100.00360000000001"/>
    <n v="131.58368421052631"/>
    <x v="4"/>
    <x v="10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 indie rock"/>
    <n v="104.72"/>
    <n v="32.320987654320987"/>
    <x v="4"/>
    <x v="10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 indie rock"/>
    <n v="105.02249999999999"/>
    <n v="61.103999999999999"/>
    <x v="4"/>
    <x v="10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 indie rock"/>
    <n v="171.33333333333334"/>
    <n v="31.341463414634145"/>
    <x v="4"/>
    <x v="10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 indie rock"/>
    <n v="127.5"/>
    <n v="129.1139240506329"/>
    <x v="4"/>
    <x v="10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 indie rock"/>
    <n v="133.44333333333333"/>
    <n v="25.020624999999999"/>
    <x v="4"/>
    <x v="10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 indie rock"/>
    <n v="100"/>
    <n v="250"/>
    <x v="4"/>
    <x v="1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 indie rock"/>
    <n v="112.91099999999999"/>
    <n v="47.541473684210523"/>
    <x v="4"/>
    <x v="10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 indie rock"/>
    <n v="100.1"/>
    <n v="40.04"/>
    <x v="4"/>
    <x v="10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 indie rock"/>
    <n v="113.72727272727273"/>
    <n v="65.84210526315789"/>
    <x v="4"/>
    <x v="10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 indie rock"/>
    <n v="119.31742857142855"/>
    <n v="46.401222222222216"/>
    <x v="4"/>
    <x v="10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 indie rock"/>
    <n v="103.25"/>
    <n v="50.365853658536587"/>
    <x v="4"/>
    <x v="10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 indie rock"/>
    <n v="265.66666666666669"/>
    <n v="26.566666666666666"/>
    <x v="4"/>
    <x v="10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 indie rock"/>
    <n v="100.05066666666667"/>
    <n v="39.493684210526318"/>
    <x v="4"/>
    <x v="10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 indie rock"/>
    <n v="106.7"/>
    <n v="49.246153846153845"/>
    <x v="4"/>
    <x v="10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 indie rock"/>
    <n v="133.67142857142858"/>
    <n v="62.38"/>
    <x v="4"/>
    <x v="10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 indie rock"/>
    <n v="121.4"/>
    <n v="37.9375"/>
    <x v="4"/>
    <x v="10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 indie rock"/>
    <n v="103.2"/>
    <n v="51.6"/>
    <x v="4"/>
    <x v="10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 indie rock"/>
    <n v="125"/>
    <n v="27.777777777777779"/>
    <x v="4"/>
    <x v="10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 indie rock"/>
    <n v="128.69999999999999"/>
    <n v="99.382239382239376"/>
    <x v="4"/>
    <x v="10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 indie rock"/>
    <n v="101.00533333333334"/>
    <n v="38.848205128205123"/>
    <x v="4"/>
    <x v="10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 indie rock"/>
    <n v="127.53666666666666"/>
    <n v="45.548809523809524"/>
    <x v="4"/>
    <x v="10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 indie rock"/>
    <n v="100"/>
    <n v="600"/>
    <x v="4"/>
    <x v="1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 indie rock"/>
    <n v="112.77149999999999"/>
    <n v="80.551071428571419"/>
    <x v="4"/>
    <x v="10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 indie rock"/>
    <n v="105.6"/>
    <n v="52.8"/>
    <x v="4"/>
    <x v="1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 indie rock"/>
    <n v="202.625"/>
    <n v="47.676470588235297"/>
    <x v="4"/>
    <x v="10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 indie rock"/>
    <n v="113.33333333333333"/>
    <n v="23.448275862068964"/>
    <x v="4"/>
    <x v="10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 restaurants"/>
    <n v="2.5545454545454547"/>
    <n v="40.142857142857146"/>
    <x v="7"/>
    <x v="29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 restaurants"/>
    <n v="7.8181818181818186E-2"/>
    <n v="17.2"/>
    <x v="7"/>
    <x v="29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 restaurants"/>
    <n v="0"/>
    <e v="#DIV/0!"/>
    <x v="7"/>
    <x v="29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 restaurants"/>
    <n v="0"/>
    <e v="#DIV/0!"/>
    <x v="7"/>
    <x v="29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 restaurants"/>
    <n v="0"/>
    <e v="#DIV/0!"/>
    <x v="7"/>
    <x v="29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 restaurants"/>
    <n v="0.6"/>
    <n v="15"/>
    <x v="7"/>
    <x v="29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 restaurants"/>
    <n v="0"/>
    <e v="#DIV/0!"/>
    <x v="7"/>
    <x v="29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 restaurants"/>
    <n v="0"/>
    <e v="#DIV/0!"/>
    <x v="7"/>
    <x v="29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 restaurants"/>
    <n v="1.0526315789473684"/>
    <n v="35.714285714285715"/>
    <x v="7"/>
    <x v="29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 restaurants"/>
    <n v="0.15"/>
    <n v="37.5"/>
    <x v="7"/>
    <x v="29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 restaurants"/>
    <n v="0"/>
    <e v="#DIV/0!"/>
    <x v="7"/>
    <x v="29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 restaurants"/>
    <n v="0"/>
    <e v="#DIV/0!"/>
    <x v="7"/>
    <x v="29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 restaurants"/>
    <n v="0"/>
    <e v="#DIV/0!"/>
    <x v="7"/>
    <x v="29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 restaurants"/>
    <n v="1.75"/>
    <n v="52.5"/>
    <x v="7"/>
    <x v="29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 restaurants"/>
    <n v="18.600000000000001"/>
    <n v="77.5"/>
    <x v="7"/>
    <x v="29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 restaurants"/>
    <n v="0"/>
    <e v="#DIV/0!"/>
    <x v="7"/>
    <x v="29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 restaurants"/>
    <n v="9.8166666666666664"/>
    <n v="53.545454545454547"/>
    <x v="7"/>
    <x v="29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 restaurants"/>
    <n v="0"/>
    <e v="#DIV/0!"/>
    <x v="7"/>
    <x v="29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 restaurants"/>
    <n v="4.3333333333333335E-2"/>
    <n v="16.25"/>
    <x v="7"/>
    <x v="29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 restaurants"/>
    <n v="0"/>
    <e v="#DIV/0!"/>
    <x v="7"/>
    <x v="29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 classical music"/>
    <n v="109.48792"/>
    <n v="103.68174242424243"/>
    <x v="4"/>
    <x v="13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 classical music"/>
    <n v="100"/>
    <n v="185.18518518518519"/>
    <x v="4"/>
    <x v="13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 classical music"/>
    <n v="156.44444444444446"/>
    <n v="54.153846153846153"/>
    <x v="4"/>
    <x v="13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 classical music"/>
    <n v="101.6"/>
    <n v="177.2093023255814"/>
    <x v="4"/>
    <x v="13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 classical music"/>
    <n v="100.325"/>
    <n v="100.325"/>
    <x v="4"/>
    <x v="1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 classical music"/>
    <n v="112.95"/>
    <n v="136.90909090909091"/>
    <x v="4"/>
    <x v="13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 classical music"/>
    <n v="102.125"/>
    <n v="57.535211267605632"/>
    <x v="4"/>
    <x v="13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 classical music"/>
    <n v="107.24975000000001"/>
    <n v="52.962839506172834"/>
    <x v="4"/>
    <x v="13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 classical music"/>
    <n v="104.28333333333333"/>
    <n v="82.328947368421055"/>
    <x v="4"/>
    <x v="1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 classical music"/>
    <n v="100"/>
    <n v="135.41666666666666"/>
    <x v="4"/>
    <x v="13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 classical music"/>
    <n v="100.4"/>
    <n v="74.06557377049181"/>
    <x v="4"/>
    <x v="1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 classical music"/>
    <n v="126.125"/>
    <n v="84.083333333333329"/>
    <x v="4"/>
    <x v="13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 classical music"/>
    <n v="110.66666666666667"/>
    <n v="61.029411764705884"/>
    <x v="4"/>
    <x v="1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 classical music"/>
    <n v="105"/>
    <n v="150"/>
    <x v="4"/>
    <x v="13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 classical music"/>
    <n v="103.77500000000001"/>
    <n v="266.08974358974359"/>
    <x v="4"/>
    <x v="13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 classical music"/>
    <n v="116"/>
    <n v="7.25"/>
    <x v="4"/>
    <x v="13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 classical music"/>
    <n v="110"/>
    <n v="100"/>
    <x v="4"/>
    <x v="13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 classical music"/>
    <n v="113.01761111111109"/>
    <n v="109.96308108108107"/>
    <x v="4"/>
    <x v="13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 classical music"/>
    <n v="100.25"/>
    <n v="169.91525423728814"/>
    <x v="4"/>
    <x v="13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 classical music"/>
    <n v="103.4"/>
    <n v="95.740740740740748"/>
    <x v="4"/>
    <x v="13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 classical music"/>
    <n v="107.02857142857142"/>
    <n v="59.460317460317462"/>
    <x v="4"/>
    <x v="13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 classical music"/>
    <n v="103.57142857142857"/>
    <n v="55.769230769230766"/>
    <x v="4"/>
    <x v="13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 classical music"/>
    <n v="156.4"/>
    <n v="30.076923076923077"/>
    <x v="4"/>
    <x v="13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 classical music"/>
    <n v="100.82"/>
    <n v="88.438596491228068"/>
    <x v="4"/>
    <x v="13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 classical music"/>
    <n v="195.3"/>
    <n v="64.032786885245898"/>
    <x v="4"/>
    <x v="1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 classical music"/>
    <n v="111.71428571428571"/>
    <n v="60.153846153846153"/>
    <x v="4"/>
    <x v="13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 classical music"/>
    <n v="119.85454545454546"/>
    <n v="49.194029850746269"/>
    <x v="4"/>
    <x v="13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 classical music"/>
    <n v="101.85"/>
    <n v="165.16216216216216"/>
    <x v="4"/>
    <x v="13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 classical music"/>
    <n v="102.80254777070064"/>
    <n v="43.621621621621621"/>
    <x v="4"/>
    <x v="13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 classical music"/>
    <n v="100.84615384615384"/>
    <n v="43.7"/>
    <x v="4"/>
    <x v="13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 classical music"/>
    <n v="102.73469387755102"/>
    <n v="67.419642857142861"/>
    <x v="4"/>
    <x v="13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 classical music"/>
    <n v="106.5"/>
    <n v="177.5"/>
    <x v="4"/>
    <x v="13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 classical music"/>
    <n v="155.53333333333333"/>
    <n v="38.883333333333333"/>
    <x v="4"/>
    <x v="1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 classical music"/>
    <n v="122.8"/>
    <n v="54.985074626865675"/>
    <x v="4"/>
    <x v="13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 classical music"/>
    <n v="107.35"/>
    <n v="61.342857142857142"/>
    <x v="4"/>
    <x v="13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 classical music"/>
    <n v="105.50335570469798"/>
    <n v="23.117647058823529"/>
    <x v="4"/>
    <x v="13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 classical music"/>
    <n v="118.44444444444444"/>
    <n v="29.611111111111111"/>
    <x v="4"/>
    <x v="13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 classical music"/>
    <n v="108.88"/>
    <n v="75.611111111111114"/>
    <x v="4"/>
    <x v="13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 classical music"/>
    <n v="111.25"/>
    <n v="35.6"/>
    <x v="4"/>
    <x v="13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 classical music"/>
    <n v="100.1"/>
    <n v="143"/>
    <x v="4"/>
    <x v="1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 food trucks"/>
    <n v="0"/>
    <e v="#DIV/0!"/>
    <x v="7"/>
    <x v="16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 food trucks"/>
    <n v="0.75"/>
    <n v="25"/>
    <x v="7"/>
    <x v="16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 food trucks"/>
    <n v="0"/>
    <e v="#DIV/0!"/>
    <x v="7"/>
    <x v="16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 food trucks"/>
    <n v="0"/>
    <e v="#DIV/0!"/>
    <x v="7"/>
    <x v="16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 food trucks"/>
    <n v="1"/>
    <n v="100"/>
    <x v="7"/>
    <x v="16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 food trucks"/>
    <n v="0"/>
    <e v="#DIV/0!"/>
    <x v="7"/>
    <x v="16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 food trucks"/>
    <n v="0.26666666666666666"/>
    <n v="60"/>
    <x v="7"/>
    <x v="16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 food trucks"/>
    <n v="0.5"/>
    <n v="50"/>
    <x v="7"/>
    <x v="16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 food trucks"/>
    <n v="2.2307692307692308"/>
    <n v="72.5"/>
    <x v="7"/>
    <x v="16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 food trucks"/>
    <n v="0.84285714285714286"/>
    <n v="29.5"/>
    <x v="7"/>
    <x v="16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 food trucks"/>
    <n v="0.25"/>
    <n v="62.5"/>
    <x v="7"/>
    <x v="16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 food trucks"/>
    <n v="0"/>
    <e v="#DIV/0!"/>
    <x v="7"/>
    <x v="16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 food trucks"/>
    <n v="0"/>
    <e v="#DIV/0!"/>
    <x v="7"/>
    <x v="16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 food trucks"/>
    <n v="0"/>
    <e v="#DIV/0!"/>
    <x v="7"/>
    <x v="16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 food trucks"/>
    <n v="0"/>
    <e v="#DIV/0!"/>
    <x v="7"/>
    <x v="16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 food trucks"/>
    <n v="0"/>
    <e v="#DIV/0!"/>
    <x v="7"/>
    <x v="16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 food trucks"/>
    <n v="0"/>
    <e v="#DIV/0!"/>
    <x v="7"/>
    <x v="16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 food trucks"/>
    <n v="0"/>
    <e v="#DIV/0!"/>
    <x v="7"/>
    <x v="16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 food trucks"/>
    <n v="0.13850000000000001"/>
    <n v="23.083333333333332"/>
    <x v="7"/>
    <x v="16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 food trucks"/>
    <n v="0.6"/>
    <n v="25.5"/>
    <x v="7"/>
    <x v="16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 food trucks"/>
    <n v="10.6"/>
    <n v="48.18181818181818"/>
    <x v="7"/>
    <x v="16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 food trucks"/>
    <n v="1.1111111111111111E-3"/>
    <n v="1"/>
    <x v="7"/>
    <x v="16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 food trucks"/>
    <n v="0.5"/>
    <n v="1"/>
    <x v="7"/>
    <x v="16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 food trucks"/>
    <n v="0"/>
    <e v="#DIV/0!"/>
    <x v="7"/>
    <x v="16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 food trucks"/>
    <n v="0.16666666666666666"/>
    <n v="50"/>
    <x v="7"/>
    <x v="16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 food trucks"/>
    <n v="0.16666666666666666"/>
    <n v="5"/>
    <x v="7"/>
    <x v="16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 food trucks"/>
    <n v="2.4340000000000002"/>
    <n v="202.83333333333334"/>
    <x v="7"/>
    <x v="16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 food trucks"/>
    <n v="3.8833333333333333"/>
    <n v="29.125"/>
    <x v="7"/>
    <x v="16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 food trucks"/>
    <n v="0.01"/>
    <n v="5"/>
    <x v="7"/>
    <x v="16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 food trucks"/>
    <n v="0"/>
    <e v="#DIV/0!"/>
    <x v="7"/>
    <x v="16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 food trucks"/>
    <n v="1.7333333333333334"/>
    <n v="13"/>
    <x v="7"/>
    <x v="16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 food trucks"/>
    <n v="0.16666666666666666"/>
    <n v="50"/>
    <x v="7"/>
    <x v="16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 food trucks"/>
    <n v="0"/>
    <e v="#DIV/0!"/>
    <x v="7"/>
    <x v="16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 food trucks"/>
    <n v="1.25E-3"/>
    <n v="1"/>
    <x v="7"/>
    <x v="16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 food trucks"/>
    <n v="12.166666666666666"/>
    <n v="96.05263157894737"/>
    <x v="7"/>
    <x v="16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 food trucks"/>
    <n v="23.588571428571427"/>
    <n v="305.77777777777777"/>
    <x v="7"/>
    <x v="16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 food trucks"/>
    <n v="5.666666666666667"/>
    <n v="12.142857142857142"/>
    <x v="7"/>
    <x v="16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 food trucks"/>
    <n v="39"/>
    <n v="83.571428571428569"/>
    <x v="7"/>
    <x v="16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 food trucks"/>
    <n v="0.99546510341776351"/>
    <n v="18"/>
    <x v="7"/>
    <x v="16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 food trucks"/>
    <n v="6.9320000000000004"/>
    <n v="115.53333333333333"/>
    <x v="7"/>
    <x v="16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 space exploration"/>
    <n v="661.4"/>
    <n v="21.900662251655628"/>
    <x v="2"/>
    <x v="30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 space exploration"/>
    <n v="326.09166666666664"/>
    <n v="80.022494887525568"/>
    <x v="2"/>
    <x v="30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 space exploration"/>
    <n v="101.48571428571428"/>
    <n v="35.520000000000003"/>
    <x v="2"/>
    <x v="30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 space exploration"/>
    <n v="104.21799999999999"/>
    <n v="64.933333333333323"/>
    <x v="2"/>
    <x v="30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 space exploration"/>
    <n v="107.42157"/>
    <n v="60.965703745743475"/>
    <x v="2"/>
    <x v="30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 space exploration"/>
    <n v="110.05454545454545"/>
    <n v="31.444155844155844"/>
    <x v="2"/>
    <x v="30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 space exploration"/>
    <n v="407.7"/>
    <n v="81.949748743718587"/>
    <x v="2"/>
    <x v="3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 space exploration"/>
    <n v="223.92500000000001"/>
    <n v="58.92763157894737"/>
    <x v="2"/>
    <x v="30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 space exploration"/>
    <n v="303.80111428571428"/>
    <n v="157.29347633136095"/>
    <x v="2"/>
    <x v="30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 space exploration"/>
    <n v="141.3251043268175"/>
    <n v="55.758509532062391"/>
    <x v="2"/>
    <x v="30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 space exploration"/>
    <n v="2790.6363636363635"/>
    <n v="83.802893802893806"/>
    <x v="2"/>
    <x v="30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 space exploration"/>
    <n v="171.76130000000001"/>
    <n v="58.422210884353746"/>
    <x v="2"/>
    <x v="30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 space exploration"/>
    <n v="101.01333333333334"/>
    <n v="270.57142857142856"/>
    <x v="2"/>
    <x v="30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 space exploration"/>
    <n v="102"/>
    <n v="107.1"/>
    <x v="2"/>
    <x v="30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 space exploration"/>
    <n v="169.76511744127936"/>
    <n v="47.180555555555557"/>
    <x v="2"/>
    <x v="30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 space exploration"/>
    <n v="114.53400000000001"/>
    <n v="120.30882352941177"/>
    <x v="2"/>
    <x v="3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 space exploration"/>
    <n v="877.6"/>
    <n v="27.59748427672956"/>
    <x v="2"/>
    <x v="30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 space exploration"/>
    <n v="105.38666666666667"/>
    <n v="205.2987012987013"/>
    <x v="2"/>
    <x v="3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 space exploration"/>
    <n v="188.4"/>
    <n v="35.547169811320757"/>
    <x v="2"/>
    <x v="3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 space exploration"/>
    <n v="143.65230769230769"/>
    <n v="74.639488409272587"/>
    <x v="2"/>
    <x v="3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 space exploration"/>
    <n v="145.88"/>
    <n v="47.058064516129029"/>
    <x v="2"/>
    <x v="30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 space exploration"/>
    <n v="131.184"/>
    <n v="26.591351351351353"/>
    <x v="2"/>
    <x v="30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 space exploration"/>
    <n v="114"/>
    <n v="36.774193548387096"/>
    <x v="2"/>
    <x v="30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 space exploration"/>
    <n v="1379.420625"/>
    <n v="31.820544982698959"/>
    <x v="2"/>
    <x v="30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 space exploration"/>
    <n v="956"/>
    <n v="27.576923076923077"/>
    <x v="2"/>
    <x v="30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 space exploration"/>
    <n v="112"/>
    <n v="56"/>
    <x v="2"/>
    <x v="3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 space exploration"/>
    <n v="646.66666666666663"/>
    <n v="21.555555555555557"/>
    <x v="2"/>
    <x v="30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 space exploration"/>
    <n v="110.36948748510132"/>
    <n v="44.095238095238095"/>
    <x v="2"/>
    <x v="30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 space exploration"/>
    <n v="127.74"/>
    <n v="63.87"/>
    <x v="2"/>
    <x v="3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 space exploration"/>
    <n v="157.9"/>
    <n v="38.987654320987652"/>
    <x v="2"/>
    <x v="30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 space exploration"/>
    <n v="114.66525"/>
    <n v="80.185489510489504"/>
    <x v="2"/>
    <x v="3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 space exploration"/>
    <n v="137.00934579439252"/>
    <n v="34.904761904761905"/>
    <x v="2"/>
    <x v="30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 space exploration"/>
    <n v="354.62"/>
    <n v="89.100502512562812"/>
    <x v="2"/>
    <x v="30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 space exploration"/>
    <n v="106.02150537634408"/>
    <n v="39.44"/>
    <x v="2"/>
    <x v="30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 space exploration"/>
    <n v="100"/>
    <n v="136.9047619047619"/>
    <x v="2"/>
    <x v="3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 space exploration"/>
    <n v="187.3"/>
    <n v="37.46"/>
    <x v="2"/>
    <x v="30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 space exploration"/>
    <n v="166.2"/>
    <n v="31.96153846153846"/>
    <x v="2"/>
    <x v="30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 space exploration"/>
    <n v="101.72910662824208"/>
    <n v="25.214285714285715"/>
    <x v="2"/>
    <x v="30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 space exploration"/>
    <n v="164"/>
    <n v="10.040816326530612"/>
    <x v="2"/>
    <x v="3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 space exploration"/>
    <n v="105.66666666666667"/>
    <n v="45.94202898550725"/>
    <x v="2"/>
    <x v="3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 space exploration"/>
    <n v="1"/>
    <n v="15"/>
    <x v="2"/>
    <x v="30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 space exploration"/>
    <n v="0"/>
    <e v="#DIV/0!"/>
    <x v="2"/>
    <x v="3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 space exploration"/>
    <n v="33.559730999999999"/>
    <n v="223.58248500999335"/>
    <x v="2"/>
    <x v="30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 space exploration"/>
    <n v="2.0529999999999999"/>
    <n v="39.480769230769234"/>
    <x v="2"/>
    <x v="30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 space exploration"/>
    <n v="10.5"/>
    <n v="91.304347826086953"/>
    <x v="2"/>
    <x v="30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 space exploration"/>
    <n v="8.4172840000000004"/>
    <n v="78.666205607476627"/>
    <x v="2"/>
    <x v="30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 space exploration"/>
    <n v="1.44"/>
    <n v="12"/>
    <x v="2"/>
    <x v="3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 space exploration"/>
    <n v="0.8833333333333333"/>
    <n v="17.666666666666668"/>
    <x v="2"/>
    <x v="30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 space exploration"/>
    <n v="9.9199999999999997E-2"/>
    <n v="41.333333333333336"/>
    <x v="2"/>
    <x v="3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 space exploration"/>
    <n v="0.59666666666666668"/>
    <n v="71.599999999999994"/>
    <x v="2"/>
    <x v="30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 space exploration"/>
    <n v="1.8689285714285715"/>
    <n v="307.8235294117647"/>
    <x v="2"/>
    <x v="30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 space exploration"/>
    <n v="0.88500000000000001"/>
    <n v="80.454545454545453"/>
    <x v="2"/>
    <x v="30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 space exploration"/>
    <n v="11.52156862745098"/>
    <n v="83.942857142857136"/>
    <x v="2"/>
    <x v="30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 space exploration"/>
    <n v="5.0999999999999997E-2"/>
    <n v="8.5"/>
    <x v="2"/>
    <x v="30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 space exploration"/>
    <n v="21.033333333333335"/>
    <n v="73.372093023255815"/>
    <x v="2"/>
    <x v="30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 space exploration"/>
    <n v="11.436666666666667"/>
    <n v="112.86184210526316"/>
    <x v="2"/>
    <x v="30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 space exploration"/>
    <n v="18.737933333333334"/>
    <n v="95.277627118644077"/>
    <x v="2"/>
    <x v="30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 space exploration"/>
    <n v="9.285714285714286E-2"/>
    <n v="22.75"/>
    <x v="2"/>
    <x v="30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 space exploration"/>
    <n v="2.7204081632653061"/>
    <n v="133.30000000000001"/>
    <x v="2"/>
    <x v="3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 space exploration"/>
    <n v="9.5000000000000001E-2"/>
    <n v="3.8"/>
    <x v="2"/>
    <x v="3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 makerspaces"/>
    <n v="102.9"/>
    <n v="85.75"/>
    <x v="2"/>
    <x v="31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 makerspaces"/>
    <n v="106.8"/>
    <n v="267"/>
    <x v="2"/>
    <x v="31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 makerspaces"/>
    <n v="104.59625"/>
    <n v="373.55803571428572"/>
    <x v="2"/>
    <x v="31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 makerspaces"/>
    <n v="103.42857142857143"/>
    <n v="174.03846153846155"/>
    <x v="2"/>
    <x v="31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 makerspaces"/>
    <n v="123.14285714285714"/>
    <n v="93.695652173913047"/>
    <x v="2"/>
    <x v="31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 makerspaces"/>
    <n v="159.29509999999999"/>
    <n v="77.327718446601949"/>
    <x v="2"/>
    <x v="31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 makerspaces"/>
    <n v="110.66666666666667"/>
    <n v="92.222222222222229"/>
    <x v="2"/>
    <x v="31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 makerspaces"/>
    <n v="170.7"/>
    <n v="60.964285714285715"/>
    <x v="2"/>
    <x v="31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 makerspaces"/>
    <n v="125.125"/>
    <n v="91"/>
    <x v="2"/>
    <x v="3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 makerspaces"/>
    <n v="6.415860933964205"/>
    <n v="41.583333333333336"/>
    <x v="2"/>
    <x v="31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 makerspaces"/>
    <n v="11.343999999999999"/>
    <n v="33.761904761904759"/>
    <x v="2"/>
    <x v="31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 makerspaces"/>
    <n v="33.19"/>
    <n v="70.61702127659575"/>
    <x v="2"/>
    <x v="31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 makerspaces"/>
    <n v="27.58"/>
    <n v="167.15151515151516"/>
    <x v="2"/>
    <x v="31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 makerspaces"/>
    <n v="62.84"/>
    <n v="128.61988304093566"/>
    <x v="2"/>
    <x v="31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 makerspaces"/>
    <n v="7.5880000000000001"/>
    <n v="65.41379310344827"/>
    <x v="2"/>
    <x v="3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 makerspaces"/>
    <n v="50.38095238095238"/>
    <n v="117.55555555555556"/>
    <x v="2"/>
    <x v="31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 makerspaces"/>
    <n v="17.512820512820515"/>
    <n v="126.48148148148148"/>
    <x v="2"/>
    <x v="31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 makerspaces"/>
    <n v="1.375E-2"/>
    <n v="550"/>
    <x v="2"/>
    <x v="31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 makerspaces"/>
    <n v="0.33"/>
    <n v="44"/>
    <x v="2"/>
    <x v="31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 makerspaces"/>
    <n v="0.86250000000000004"/>
    <n v="69"/>
    <x v="2"/>
    <x v="31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 food trucks"/>
    <n v="0.6875"/>
    <n v="27.5"/>
    <x v="7"/>
    <x v="16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 food trucks"/>
    <n v="28.3"/>
    <n v="84.9"/>
    <x v="7"/>
    <x v="16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 food trucks"/>
    <n v="0.24"/>
    <n v="12"/>
    <x v="7"/>
    <x v="16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 food trucks"/>
    <n v="1.1428571428571428"/>
    <n v="200"/>
    <x v="7"/>
    <x v="16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 food trucks"/>
    <n v="0.02"/>
    <n v="10"/>
    <x v="7"/>
    <x v="16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 food trucks"/>
    <n v="0"/>
    <e v="#DIV/0!"/>
    <x v="7"/>
    <x v="16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 food trucks"/>
    <n v="0"/>
    <e v="#DIV/0!"/>
    <x v="7"/>
    <x v="16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 food trucks"/>
    <n v="0.14799999999999999"/>
    <n v="5.2857142857142856"/>
    <x v="7"/>
    <x v="16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 food trucks"/>
    <n v="2.8571428571428571E-3"/>
    <n v="1"/>
    <x v="7"/>
    <x v="16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 food trucks"/>
    <n v="10.7325"/>
    <n v="72.762711864406782"/>
    <x v="7"/>
    <x v="16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 food trucks"/>
    <n v="5.3846153846153849E-2"/>
    <n v="17.5"/>
    <x v="7"/>
    <x v="16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 food trucks"/>
    <n v="0.7142857142857143"/>
    <n v="25"/>
    <x v="7"/>
    <x v="16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 food trucks"/>
    <n v="0.8"/>
    <n v="13.333333333333334"/>
    <x v="7"/>
    <x v="16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 food trucks"/>
    <n v="3.3333333333333335E-3"/>
    <n v="1"/>
    <x v="7"/>
    <x v="16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 food trucks"/>
    <n v="0.47333333333333333"/>
    <n v="23.666666666666668"/>
    <x v="7"/>
    <x v="16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 food trucks"/>
    <n v="5.65"/>
    <n v="89.21052631578948"/>
    <x v="7"/>
    <x v="16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 food trucks"/>
    <n v="26.35217391304348"/>
    <n v="116.55769230769231"/>
    <x v="7"/>
    <x v="1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 food trucks"/>
    <n v="0.325125"/>
    <n v="13.005000000000001"/>
    <x v="7"/>
    <x v="16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 food trucks"/>
    <n v="0"/>
    <e v="#DIV/0!"/>
    <x v="7"/>
    <x v="16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 food trucks"/>
    <n v="0.7000700070007001"/>
    <n v="17.5"/>
    <x v="7"/>
    <x v="16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 spaces"/>
    <n v="46.176470588235297"/>
    <n v="34.130434782608695"/>
    <x v="1"/>
    <x v="32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 spaces"/>
    <n v="34.409999999999997"/>
    <n v="132.34615384615384"/>
    <x v="1"/>
    <x v="32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 spaces"/>
    <n v="103.75"/>
    <n v="922.22222222222217"/>
    <x v="1"/>
    <x v="3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 spaces"/>
    <n v="6.0263157894736841"/>
    <n v="163.57142857142858"/>
    <x v="1"/>
    <x v="32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 spaces"/>
    <n v="10.539393939393939"/>
    <n v="217.375"/>
    <x v="1"/>
    <x v="32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 spaces"/>
    <n v="112.29714285714286"/>
    <n v="149.44486692015209"/>
    <x v="1"/>
    <x v="32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 spaces"/>
    <n v="350.84462500000001"/>
    <n v="71.237487309644663"/>
    <x v="1"/>
    <x v="32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 spaces"/>
    <n v="233.21535"/>
    <n v="44.464318398474738"/>
    <x v="1"/>
    <x v="32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 spaces"/>
    <n v="101.60599999999999"/>
    <n v="164.94480519480518"/>
    <x v="1"/>
    <x v="32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 spaces"/>
    <n v="153.90035"/>
    <n v="84.871516544117654"/>
    <x v="1"/>
    <x v="32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 spaces"/>
    <n v="100.71611253196932"/>
    <n v="53.945205479452056"/>
    <x v="1"/>
    <x v="32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 spaces"/>
    <n v="131.38181818181818"/>
    <n v="50.531468531468533"/>
    <x v="1"/>
    <x v="32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 spaces"/>
    <n v="102.24133333333333"/>
    <n v="108.00140845070422"/>
    <x v="1"/>
    <x v="32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 spaces"/>
    <n v="116.35599999999999"/>
    <n v="95.373770491803285"/>
    <x v="1"/>
    <x v="32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 spaces"/>
    <n v="264.62241666666665"/>
    <n v="57.631016333938291"/>
    <x v="1"/>
    <x v="32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 spaces"/>
    <n v="119.98009999999999"/>
    <n v="64.160481283422456"/>
    <x v="1"/>
    <x v="32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 spaces"/>
    <n v="120.104"/>
    <n v="92.387692307692305"/>
    <x v="1"/>
    <x v="32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 spaces"/>
    <n v="103.58333333333333"/>
    <n v="125.97972972972973"/>
    <x v="1"/>
    <x v="32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 spaces"/>
    <n v="108.83333333333333"/>
    <n v="94.637681159420296"/>
    <x v="1"/>
    <x v="32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 spaces"/>
    <n v="118.124"/>
    <n v="170.69942196531792"/>
    <x v="1"/>
    <x v="3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 hardware"/>
    <n v="1462"/>
    <n v="40.762081784386616"/>
    <x v="2"/>
    <x v="2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 hardware"/>
    <n v="252.54"/>
    <n v="68.254054054054052"/>
    <x v="2"/>
    <x v="26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 hardware"/>
    <n v="140.05000000000001"/>
    <n v="95.48863636363636"/>
    <x v="2"/>
    <x v="26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 hardware"/>
    <n v="296.87520259319285"/>
    <n v="7.1902649656526005"/>
    <x v="2"/>
    <x v="26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 hardware"/>
    <n v="144.54249999999999"/>
    <n v="511.65486725663715"/>
    <x v="2"/>
    <x v="26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 hardware"/>
    <n v="105.745"/>
    <n v="261.74504950495049"/>
    <x v="2"/>
    <x v="26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 hardware"/>
    <n v="493.21"/>
    <n v="69.760961810466767"/>
    <x v="2"/>
    <x v="26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 hardware"/>
    <n v="201.82666666666665"/>
    <n v="77.229591836734699"/>
    <x v="2"/>
    <x v="26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 hardware"/>
    <n v="104.44"/>
    <n v="340.56521739130437"/>
    <x v="2"/>
    <x v="26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 hardware"/>
    <n v="170.29262962962963"/>
    <n v="67.417903225806455"/>
    <x v="2"/>
    <x v="26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 hardware"/>
    <n v="104.30333333333333"/>
    <n v="845.70270270270271"/>
    <x v="2"/>
    <x v="26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 hardware"/>
    <n v="118.25"/>
    <n v="97.191780821917803"/>
    <x v="2"/>
    <x v="26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 hardware"/>
    <n v="107.538"/>
    <n v="451.84033613445376"/>
    <x v="2"/>
    <x v="26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 hardware"/>
    <n v="2260300"/>
    <n v="138.66871165644173"/>
    <x v="2"/>
    <x v="26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 hardware"/>
    <n v="978.1346666666667"/>
    <n v="21.640147492625371"/>
    <x v="2"/>
    <x v="26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 hardware"/>
    <n v="122.9"/>
    <n v="169.51724137931035"/>
    <x v="2"/>
    <x v="26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 hardware"/>
    <n v="246.06080000000003"/>
    <n v="161.88210526315791"/>
    <x v="2"/>
    <x v="26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 hardware"/>
    <n v="147.94"/>
    <n v="493.13333333333333"/>
    <x v="2"/>
    <x v="26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 hardware"/>
    <n v="384.09090909090907"/>
    <n v="22.120418848167539"/>
    <x v="2"/>
    <x v="26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 hardware"/>
    <n v="103.33333333333333"/>
    <n v="18.235294117647058"/>
    <x v="2"/>
    <x v="26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 children's books"/>
    <n v="0.4375"/>
    <n v="8.75"/>
    <x v="3"/>
    <x v="21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 children's books"/>
    <n v="29.24"/>
    <n v="40.611111111111114"/>
    <x v="3"/>
    <x v="2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 children's books"/>
    <n v="0"/>
    <e v="#DIV/0!"/>
    <x v="3"/>
    <x v="21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 children's books"/>
    <n v="5.21875"/>
    <n v="37.954545454545453"/>
    <x v="3"/>
    <x v="21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 children's books"/>
    <n v="21.887499999999999"/>
    <n v="35.734693877551024"/>
    <x v="3"/>
    <x v="21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 children's books"/>
    <n v="26.7"/>
    <n v="42.157894736842103"/>
    <x v="3"/>
    <x v="21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 children's books"/>
    <n v="28"/>
    <n v="35"/>
    <x v="3"/>
    <x v="21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 children's books"/>
    <n v="1.06"/>
    <n v="13.25"/>
    <x v="3"/>
    <x v="21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 children's books"/>
    <n v="1.1000000000000001"/>
    <n v="55"/>
    <x v="3"/>
    <x v="21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 children's books"/>
    <n v="0"/>
    <e v="#DIV/0!"/>
    <x v="3"/>
    <x v="21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 children's books"/>
    <n v="0"/>
    <e v="#DIV/0!"/>
    <x v="3"/>
    <x v="21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 children's books"/>
    <n v="11.458333333333334"/>
    <n v="39.285714285714285"/>
    <x v="3"/>
    <x v="21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 children's books"/>
    <n v="19"/>
    <n v="47.5"/>
    <x v="3"/>
    <x v="21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 children's books"/>
    <n v="0"/>
    <e v="#DIV/0!"/>
    <x v="3"/>
    <x v="21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 children's books"/>
    <n v="52"/>
    <n v="17.333333333333332"/>
    <x v="3"/>
    <x v="21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 children's books"/>
    <n v="10.48"/>
    <n v="31.757575757575758"/>
    <x v="3"/>
    <x v="21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 children's books"/>
    <n v="0.66666666666666663"/>
    <n v="5"/>
    <x v="3"/>
    <x v="21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 children's books"/>
    <n v="11.7"/>
    <n v="39"/>
    <x v="3"/>
    <x v="21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 children's books"/>
    <n v="10.5"/>
    <n v="52.5"/>
    <x v="3"/>
    <x v="21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 children's books"/>
    <n v="0"/>
    <e v="#DIV/0!"/>
    <x v="3"/>
    <x v="21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 children's books"/>
    <n v="0.72"/>
    <n v="9"/>
    <x v="3"/>
    <x v="21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 children's books"/>
    <n v="0.76923076923076927"/>
    <n v="25"/>
    <x v="3"/>
    <x v="21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 children's books"/>
    <n v="0.22842639593908629"/>
    <n v="30"/>
    <x v="3"/>
    <x v="21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 children's books"/>
    <n v="1.125"/>
    <n v="11.25"/>
    <x v="3"/>
    <x v="21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 children's books"/>
    <n v="0"/>
    <e v="#DIV/0!"/>
    <x v="3"/>
    <x v="21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 children's books"/>
    <n v="2"/>
    <n v="25"/>
    <x v="3"/>
    <x v="21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 children's books"/>
    <n v="0.85"/>
    <n v="11.333333333333334"/>
    <x v="3"/>
    <x v="21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 children's books"/>
    <n v="14.314285714285715"/>
    <n v="29.470588235294116"/>
    <x v="3"/>
    <x v="21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 children's books"/>
    <n v="0.25"/>
    <n v="1"/>
    <x v="3"/>
    <x v="2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 children's books"/>
    <n v="10.411250000000001"/>
    <n v="63.098484848484851"/>
    <x v="3"/>
    <x v="2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 children's books"/>
    <n v="0"/>
    <e v="#DIV/0!"/>
    <x v="3"/>
    <x v="21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 children's books"/>
    <n v="0"/>
    <e v="#DIV/0!"/>
    <x v="3"/>
    <x v="21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 children's books"/>
    <n v="0.18867924528301888"/>
    <n v="1"/>
    <x v="3"/>
    <x v="2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 children's books"/>
    <n v="14.25"/>
    <n v="43.846153846153847"/>
    <x v="3"/>
    <x v="21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 children's books"/>
    <n v="3"/>
    <n v="75"/>
    <x v="3"/>
    <x v="21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 children's books"/>
    <n v="7.8809523809523814"/>
    <n v="45.972222222222221"/>
    <x v="3"/>
    <x v="21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 children's books"/>
    <n v="0.33333333333333331"/>
    <n v="10"/>
    <x v="3"/>
    <x v="21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 children's books"/>
    <n v="25.545454545454547"/>
    <n v="93.666666666666671"/>
    <x v="3"/>
    <x v="21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 children's books"/>
    <n v="2.12"/>
    <n v="53"/>
    <x v="3"/>
    <x v="21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 children's books"/>
    <n v="0"/>
    <e v="#DIV/0!"/>
    <x v="3"/>
    <x v="2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 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 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 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 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 plays"/>
    <n v="104.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 plays"/>
    <n v="117.84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 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 plays"/>
    <n v="102.5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 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 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 plays"/>
    <n v="102.5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 plays"/>
    <n v="107.6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 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 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 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 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 plays"/>
    <n v="102.64512499999999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 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 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 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 plays"/>
    <n v="133.19999999999999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 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 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 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 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 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 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 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 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 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 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 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 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 plays"/>
    <n v="107.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 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 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 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 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 plays"/>
    <n v="104.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 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 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 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 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 plays"/>
    <n v="116.9230769230769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 plays"/>
    <n v="103.3333333333333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 plays"/>
    <n v="107.75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 plays"/>
    <n v="120.25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 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 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 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 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 plays"/>
    <n v="114.719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 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 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 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 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 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 plays"/>
    <n v="120.25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 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 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 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 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 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 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 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 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 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 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 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 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 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 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 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 plays"/>
    <n v="41.7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 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 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 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 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 plays"/>
    <n v="1.75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 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 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 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 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 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 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 plays"/>
    <n v="0.9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 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 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 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 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 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 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 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 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 plays"/>
    <n v="3.5000000000000003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 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 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 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 plays"/>
    <n v="0.25892857142857145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 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 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 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 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 plays"/>
    <n v="0.41111111111111109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 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 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 plays"/>
    <n v="0.16666666666666666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 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 plays"/>
    <n v="38.06666666666667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 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 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 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 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 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 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 plays"/>
    <n v="20.833333333333332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 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 plays"/>
    <n v="4.2133333333333329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 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 plays"/>
    <n v="61.909090909090907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 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 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 plays"/>
    <n v="0.78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 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 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 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 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 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 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 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 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 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 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 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 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 plays"/>
    <n v="7.8378378378378377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 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 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 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 plays"/>
    <n v="26.84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 musical"/>
    <n v="129"/>
    <n v="43"/>
    <x v="1"/>
    <x v="3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 musical"/>
    <n v="100"/>
    <n v="83.333333333333329"/>
    <x v="1"/>
    <x v="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 musical"/>
    <n v="100"/>
    <n v="30"/>
    <x v="1"/>
    <x v="33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 musical"/>
    <n v="103.2"/>
    <n v="175.51020408163265"/>
    <x v="1"/>
    <x v="33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 musical"/>
    <n v="102.44597777777778"/>
    <n v="231.66175879396985"/>
    <x v="1"/>
    <x v="33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 musical"/>
    <n v="125"/>
    <n v="75"/>
    <x v="1"/>
    <x v="33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 musical"/>
    <n v="130.83333333333334"/>
    <n v="112.14285714285714"/>
    <x v="1"/>
    <x v="33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 musical"/>
    <n v="100"/>
    <n v="41.666666666666664"/>
    <x v="1"/>
    <x v="33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 musical"/>
    <n v="102.06937499999999"/>
    <n v="255.17343750000001"/>
    <x v="1"/>
    <x v="33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 musical"/>
    <n v="100.92"/>
    <n v="162.7741935483871"/>
    <x v="1"/>
    <x v="33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 musical"/>
    <n v="106"/>
    <n v="88.333333333333329"/>
    <x v="1"/>
    <x v="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 musical"/>
    <n v="105.09677419354838"/>
    <n v="85.736842105263165"/>
    <x v="1"/>
    <x v="33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 musical"/>
    <n v="102.76"/>
    <n v="47.574074074074076"/>
    <x v="1"/>
    <x v="33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 musical"/>
    <n v="108"/>
    <n v="72.972972972972968"/>
    <x v="1"/>
    <x v="33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 musical"/>
    <n v="100.88571428571429"/>
    <n v="90.538461538461533"/>
    <x v="1"/>
    <x v="33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 musical"/>
    <n v="128"/>
    <n v="37.647058823529413"/>
    <x v="1"/>
    <x v="33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 musical"/>
    <n v="133.33333333333334"/>
    <n v="36.363636363636367"/>
    <x v="1"/>
    <x v="3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 musical"/>
    <n v="101.375"/>
    <n v="126.71875"/>
    <x v="1"/>
    <x v="3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 musical"/>
    <n v="102.875"/>
    <n v="329.2"/>
    <x v="1"/>
    <x v="33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 musical"/>
    <n v="107.24"/>
    <n v="81.242424242424249"/>
    <x v="1"/>
    <x v="33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 spaces"/>
    <n v="4.0000000000000001E-3"/>
    <n v="1"/>
    <x v="1"/>
    <x v="32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 spaces"/>
    <n v="20.425000000000001"/>
    <n v="202.22772277227722"/>
    <x v="1"/>
    <x v="32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 spaces"/>
    <n v="0"/>
    <e v="#DIV/0!"/>
    <x v="1"/>
    <x v="32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 spaces"/>
    <n v="1"/>
    <n v="100"/>
    <x v="1"/>
    <x v="32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 spaces"/>
    <n v="0"/>
    <e v="#DIV/0!"/>
    <x v="1"/>
    <x v="32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 spaces"/>
    <n v="0.1"/>
    <n v="1"/>
    <x v="1"/>
    <x v="32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 spaces"/>
    <n v="4.2880000000000003"/>
    <n v="82.461538461538467"/>
    <x v="1"/>
    <x v="32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 spaces"/>
    <n v="4.7999999999999996E-3"/>
    <n v="2.6666666666666665"/>
    <x v="1"/>
    <x v="32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 spaces"/>
    <n v="2.5"/>
    <n v="12.5"/>
    <x v="1"/>
    <x v="32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 spaces"/>
    <n v="0"/>
    <e v="#DIV/0!"/>
    <x v="1"/>
    <x v="32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 spaces"/>
    <n v="2.1920000000000002"/>
    <n v="18.896551724137932"/>
    <x v="1"/>
    <x v="32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 spaces"/>
    <n v="8.0250000000000004"/>
    <n v="200.625"/>
    <x v="1"/>
    <x v="32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 spaces"/>
    <n v="0.15125"/>
    <n v="201.66666666666666"/>
    <x v="1"/>
    <x v="32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 spaces"/>
    <n v="0"/>
    <e v="#DIV/0!"/>
    <x v="1"/>
    <x v="32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 spaces"/>
    <n v="59.583333333333336"/>
    <n v="65"/>
    <x v="1"/>
    <x v="32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 spaces"/>
    <n v="16.734177215189874"/>
    <n v="66.099999999999994"/>
    <x v="1"/>
    <x v="32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 spaces"/>
    <n v="1.8666666666666667"/>
    <n v="93.333333333333329"/>
    <x v="1"/>
    <x v="32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 spaces"/>
    <n v="0"/>
    <e v="#DIV/0!"/>
    <x v="1"/>
    <x v="32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 spaces"/>
    <n v="0"/>
    <e v="#DIV/0!"/>
    <x v="1"/>
    <x v="32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 spaces"/>
    <n v="0"/>
    <e v="#DIV/0!"/>
    <x v="1"/>
    <x v="32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 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 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 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 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 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 plays"/>
    <n v="113.63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 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 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 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 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 plays"/>
    <n v="100.15625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 plays"/>
    <n v="105.3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 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 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 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 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 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 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 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 plays"/>
    <n v="109.1666666666666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 spaces"/>
    <n v="128.92500000000001"/>
    <n v="53.164948453608247"/>
    <x v="1"/>
    <x v="32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 spaces"/>
    <n v="102.06"/>
    <n v="86.491525423728817"/>
    <x v="1"/>
    <x v="3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 spaces"/>
    <n v="146.53957758620689"/>
    <n v="155.23827397260274"/>
    <x v="1"/>
    <x v="32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 spaces"/>
    <n v="100.352"/>
    <n v="115.08256880733946"/>
    <x v="1"/>
    <x v="32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 spaces"/>
    <n v="121.65"/>
    <n v="109.5945945945946"/>
    <x v="1"/>
    <x v="32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 spaces"/>
    <n v="105.5"/>
    <n v="45.214285714285715"/>
    <x v="1"/>
    <x v="32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 spaces"/>
    <n v="110.4008"/>
    <n v="104.15169811320754"/>
    <x v="1"/>
    <x v="32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 spaces"/>
    <n v="100"/>
    <n v="35.714285714285715"/>
    <x v="1"/>
    <x v="32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 spaces"/>
    <n v="176.535"/>
    <n v="96.997252747252745"/>
    <x v="1"/>
    <x v="32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 spaces"/>
    <n v="100"/>
    <n v="370.37037037037038"/>
    <x v="1"/>
    <x v="32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 spaces"/>
    <n v="103.29411764705883"/>
    <n v="94.408602150537632"/>
    <x v="1"/>
    <x v="32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 spaces"/>
    <n v="104.5"/>
    <n v="48.984375"/>
    <x v="1"/>
    <x v="32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 spaces"/>
    <n v="100.3"/>
    <n v="45.590909090909093"/>
    <x v="1"/>
    <x v="32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 spaces"/>
    <n v="457.74666666666667"/>
    <n v="23.275254237288134"/>
    <x v="1"/>
    <x v="32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 spaces"/>
    <n v="104.96"/>
    <n v="63.2289156626506"/>
    <x v="1"/>
    <x v="32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 spaces"/>
    <n v="171.94285714285715"/>
    <n v="153.5204081632653"/>
    <x v="1"/>
    <x v="32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 spaces"/>
    <n v="103.73"/>
    <n v="90.2"/>
    <x v="1"/>
    <x v="3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 spaces"/>
    <n v="103.029"/>
    <n v="118.97113163972287"/>
    <x v="1"/>
    <x v="32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 spaces"/>
    <n v="118.88888888888889"/>
    <n v="80.25"/>
    <x v="1"/>
    <x v="32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 spaces"/>
    <n v="100"/>
    <n v="62.5"/>
    <x v="1"/>
    <x v="32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 spaces"/>
    <n v="318.699889104519"/>
    <n v="131.37719999999999"/>
    <x v="1"/>
    <x v="32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 spaces"/>
    <n v="108.50614285714286"/>
    <n v="73.032980769230775"/>
    <x v="1"/>
    <x v="32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 spaces"/>
    <n v="101.16666666666667"/>
    <n v="178.52941176470588"/>
    <x v="1"/>
    <x v="32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 spaces"/>
    <n v="112.815"/>
    <n v="162.90974729241879"/>
    <x v="1"/>
    <x v="32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 spaces"/>
    <n v="120.49622641509434"/>
    <n v="108.24237288135593"/>
    <x v="1"/>
    <x v="32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 spaces"/>
    <n v="107.75"/>
    <n v="88.865979381443296"/>
    <x v="1"/>
    <x v="32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 spaces"/>
    <n v="180"/>
    <n v="54"/>
    <x v="1"/>
    <x v="32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 spaces"/>
    <n v="101.16666666666667"/>
    <n v="116.73076923076923"/>
    <x v="1"/>
    <x v="32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 spaces"/>
    <n v="119.756"/>
    <n v="233.8984375"/>
    <x v="1"/>
    <x v="32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 spaces"/>
    <n v="158"/>
    <n v="158"/>
    <x v="1"/>
    <x v="32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 spaces"/>
    <n v="123.66666666666667"/>
    <n v="14.84"/>
    <x v="1"/>
    <x v="32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 spaces"/>
    <n v="117.125"/>
    <n v="85.181818181818187"/>
    <x v="1"/>
    <x v="32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 spaces"/>
    <n v="156.96"/>
    <n v="146.69158878504672"/>
    <x v="1"/>
    <x v="32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 spaces"/>
    <n v="113.104"/>
    <n v="50.764811490125673"/>
    <x v="1"/>
    <x v="32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 spaces"/>
    <n v="103.17647058823529"/>
    <n v="87.7"/>
    <x v="1"/>
    <x v="32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 spaces"/>
    <n v="102.61176470588235"/>
    <n v="242.27777777777777"/>
    <x v="1"/>
    <x v="32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 spaces"/>
    <n v="105.84090909090909"/>
    <n v="146.44654088050314"/>
    <x v="1"/>
    <x v="32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 spaces"/>
    <n v="100.71428571428571"/>
    <n v="103.17073170731707"/>
    <x v="1"/>
    <x v="32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 spaces"/>
    <n v="121.23333333333333"/>
    <n v="80.464601769911511"/>
    <x v="1"/>
    <x v="32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 spaces"/>
    <n v="100.57142857142857"/>
    <n v="234.66666666666666"/>
    <x v="1"/>
    <x v="32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 spaces"/>
    <n v="116.02222222222223"/>
    <n v="50.689320388349515"/>
    <x v="1"/>
    <x v="32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 spaces"/>
    <n v="100.88"/>
    <n v="162.70967741935485"/>
    <x v="1"/>
    <x v="32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 spaces"/>
    <n v="103"/>
    <n v="120.16666666666667"/>
    <x v="1"/>
    <x v="32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 spaces"/>
    <n v="246.42"/>
    <n v="67.697802197802204"/>
    <x v="1"/>
    <x v="32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 spaces"/>
    <n v="302.2"/>
    <n v="52.103448275862071"/>
    <x v="1"/>
    <x v="32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 spaces"/>
    <n v="143.33333333333334"/>
    <n v="51.6"/>
    <x v="1"/>
    <x v="32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 spaces"/>
    <n v="131.44"/>
    <n v="164.3"/>
    <x v="1"/>
    <x v="32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 spaces"/>
    <n v="168.02"/>
    <n v="84.858585858585855"/>
    <x v="1"/>
    <x v="32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 spaces"/>
    <n v="109.67666666666666"/>
    <n v="94.548850574712645"/>
    <x v="1"/>
    <x v="32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 spaces"/>
    <n v="106.68571428571428"/>
    <n v="45.536585365853661"/>
    <x v="1"/>
    <x v="32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 spaces"/>
    <n v="100"/>
    <n v="51.724137931034484"/>
    <x v="1"/>
    <x v="3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 spaces"/>
    <n v="127.2"/>
    <n v="50.88"/>
    <x v="1"/>
    <x v="32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 spaces"/>
    <n v="146.53333333333333"/>
    <n v="191.13043478260869"/>
    <x v="1"/>
    <x v="32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 spaces"/>
    <n v="112.536"/>
    <n v="89.314285714285717"/>
    <x v="1"/>
    <x v="32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 spaces"/>
    <n v="108.78684"/>
    <n v="88.588631921824103"/>
    <x v="1"/>
    <x v="32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 spaces"/>
    <n v="126.732"/>
    <n v="96.300911854103347"/>
    <x v="1"/>
    <x v="32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 spaces"/>
    <n v="213.2"/>
    <n v="33.3125"/>
    <x v="1"/>
    <x v="32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 spaces"/>
    <n v="100.5"/>
    <n v="37.222222222222221"/>
    <x v="1"/>
    <x v="3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 spaces"/>
    <n v="108.7139"/>
    <n v="92.130423728813554"/>
    <x v="1"/>
    <x v="32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 spaces"/>
    <n v="107.5"/>
    <n v="76.785714285714292"/>
    <x v="1"/>
    <x v="32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 spaces"/>
    <n v="110.48192771084338"/>
    <n v="96.526315789473685"/>
    <x v="1"/>
    <x v="32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 spaces"/>
    <n v="128"/>
    <n v="51.891891891891895"/>
    <x v="1"/>
    <x v="32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 spaces"/>
    <n v="110.00666666666666"/>
    <n v="128.9140625"/>
    <x v="1"/>
    <x v="32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 spaces"/>
    <n v="109.34166666666667"/>
    <n v="84.108974358974365"/>
    <x v="1"/>
    <x v="32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 spaces"/>
    <n v="132.70650000000001"/>
    <n v="82.941562500000003"/>
    <x v="1"/>
    <x v="32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 spaces"/>
    <n v="190.84810126582278"/>
    <n v="259.94827586206895"/>
    <x v="1"/>
    <x v="32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 spaces"/>
    <n v="149"/>
    <n v="37.25"/>
    <x v="1"/>
    <x v="32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 spaces"/>
    <n v="166.4"/>
    <n v="177.02127659574469"/>
    <x v="1"/>
    <x v="3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 spaces"/>
    <n v="106.66666666666667"/>
    <n v="74.074074074074076"/>
    <x v="1"/>
    <x v="32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 spaces"/>
    <n v="106"/>
    <n v="70.666666666666671"/>
    <x v="1"/>
    <x v="32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 spaces"/>
    <n v="23.62857142857143"/>
    <n v="23.62857142857143"/>
    <x v="1"/>
    <x v="32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 spaces"/>
    <n v="0.15"/>
    <n v="37.5"/>
    <x v="1"/>
    <x v="32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 spaces"/>
    <n v="0.4"/>
    <n v="13.333333333333334"/>
    <x v="1"/>
    <x v="32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 spaces"/>
    <n v="0"/>
    <e v="#DIV/0!"/>
    <x v="1"/>
    <x v="32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 spaces"/>
    <n v="5.0000000000000001E-3"/>
    <n v="1"/>
    <x v="1"/>
    <x v="32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 spaces"/>
    <n v="0"/>
    <e v="#DIV/0!"/>
    <x v="1"/>
    <x v="32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 spaces"/>
    <n v="0"/>
    <e v="#DIV/0!"/>
    <x v="1"/>
    <x v="32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 spaces"/>
    <n v="1.6666666666666666E-2"/>
    <n v="1"/>
    <x v="1"/>
    <x v="32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 spaces"/>
    <n v="3.0066666666666668"/>
    <n v="41"/>
    <x v="1"/>
    <x v="32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 spaces"/>
    <n v="0.15227272727272728"/>
    <n v="55.833333333333336"/>
    <x v="1"/>
    <x v="32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 spaces"/>
    <n v="0"/>
    <e v="#DIV/0!"/>
    <x v="1"/>
    <x v="32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 spaces"/>
    <n v="66.84"/>
    <n v="99.761194029850742"/>
    <x v="1"/>
    <x v="32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 spaces"/>
    <n v="19.566666666666666"/>
    <n v="25.521739130434781"/>
    <x v="1"/>
    <x v="3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 spaces"/>
    <n v="11.294666666666666"/>
    <n v="117.65277777777777"/>
    <x v="1"/>
    <x v="32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 spaces"/>
    <n v="0.04"/>
    <n v="5"/>
    <x v="1"/>
    <x v="32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 spaces"/>
    <n v="11.985714285714286"/>
    <n v="2796.6666666666665"/>
    <x v="1"/>
    <x v="3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 spaces"/>
    <n v="2.5"/>
    <n v="200"/>
    <x v="1"/>
    <x v="32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 spaces"/>
    <n v="7.0000000000000007E-2"/>
    <n v="87.5"/>
    <x v="1"/>
    <x v="32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 spaces"/>
    <n v="14.1"/>
    <n v="20.142857142857142"/>
    <x v="1"/>
    <x v="32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 spaces"/>
    <n v="3.34"/>
    <n v="20.875"/>
    <x v="1"/>
    <x v="32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 spaces"/>
    <n v="59.774999999999999"/>
    <n v="61.307692307692307"/>
    <x v="1"/>
    <x v="32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 spaces"/>
    <n v="1.6666666666666666E-2"/>
    <n v="1"/>
    <x v="1"/>
    <x v="32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 spaces"/>
    <n v="2.3035714285714284E-2"/>
    <n v="92.142857142857139"/>
    <x v="1"/>
    <x v="32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 spaces"/>
    <n v="8.7999999999999995E-2"/>
    <n v="7.333333333333333"/>
    <x v="1"/>
    <x v="32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 spaces"/>
    <n v="8.64"/>
    <n v="64.8"/>
    <x v="1"/>
    <x v="32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 spaces"/>
    <n v="15.06"/>
    <n v="30.12"/>
    <x v="1"/>
    <x v="3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 spaces"/>
    <n v="0.47727272727272729"/>
    <n v="52.5"/>
    <x v="1"/>
    <x v="32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 spaces"/>
    <n v="0.11833333333333333"/>
    <n v="23.666666666666668"/>
    <x v="1"/>
    <x v="32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 spaces"/>
    <n v="0.84173998587352461"/>
    <n v="415.77777777777777"/>
    <x v="1"/>
    <x v="32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 spaces"/>
    <n v="1.8800000000000001E-2"/>
    <n v="53.714285714285715"/>
    <x v="1"/>
    <x v="32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 spaces"/>
    <n v="0.21029999999999999"/>
    <n v="420.6"/>
    <x v="1"/>
    <x v="32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 spaces"/>
    <n v="0"/>
    <e v="#DIV/0!"/>
    <x v="1"/>
    <x v="32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 spaces"/>
    <n v="0.28000000000000003"/>
    <n v="18.666666666666668"/>
    <x v="1"/>
    <x v="3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 spaces"/>
    <n v="11.57920670115792"/>
    <n v="78.333333333333329"/>
    <x v="1"/>
    <x v="32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 spaces"/>
    <n v="2.44"/>
    <n v="67.777777777777771"/>
    <x v="1"/>
    <x v="32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 spaces"/>
    <n v="0.25"/>
    <n v="16.666666666666668"/>
    <x v="1"/>
    <x v="3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 spaces"/>
    <n v="0.625"/>
    <n v="62.5"/>
    <x v="1"/>
    <x v="32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 spaces"/>
    <n v="0.19384615384615383"/>
    <n v="42"/>
    <x v="1"/>
    <x v="3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 spaces"/>
    <n v="23.416"/>
    <n v="130.0888888888889"/>
    <x v="1"/>
    <x v="32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 spaces"/>
    <n v="5.0808888888888886"/>
    <n v="1270.2222222222222"/>
    <x v="1"/>
    <x v="3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 spaces"/>
    <n v="15.92"/>
    <n v="88.444444444444443"/>
    <x v="1"/>
    <x v="32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 spaces"/>
    <n v="1.18319"/>
    <n v="56.342380952380957"/>
    <x v="1"/>
    <x v="32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 spaces"/>
    <n v="22.75"/>
    <n v="53.529411764705884"/>
    <x v="1"/>
    <x v="32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 spaces"/>
    <n v="2.5000000000000001E-2"/>
    <n v="25"/>
    <x v="1"/>
    <x v="32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 spaces"/>
    <n v="0.33512064343163539"/>
    <n v="50"/>
    <x v="1"/>
    <x v="32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 spaces"/>
    <n v="3.9750000000000001"/>
    <n v="56.785714285714285"/>
    <x v="1"/>
    <x v="32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 spaces"/>
    <n v="17.149999999999999"/>
    <n v="40.833333333333336"/>
    <x v="1"/>
    <x v="32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 spaces"/>
    <n v="3.6080041046690612"/>
    <n v="65.111111111111114"/>
    <x v="1"/>
    <x v="32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 spaces"/>
    <n v="13.9"/>
    <n v="55.6"/>
    <x v="1"/>
    <x v="3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 spaces"/>
    <n v="15.225"/>
    <n v="140.53846153846155"/>
    <x v="1"/>
    <x v="32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 spaces"/>
    <n v="12"/>
    <n v="25"/>
    <x v="1"/>
    <x v="32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 spaces"/>
    <n v="39.112499999999997"/>
    <n v="69.533333333333331"/>
    <x v="1"/>
    <x v="32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 spaces"/>
    <n v="0.26829268292682928"/>
    <n v="5.5"/>
    <x v="1"/>
    <x v="32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 spaces"/>
    <n v="29.625"/>
    <n v="237"/>
    <x v="1"/>
    <x v="32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 spaces"/>
    <n v="42.360992301112063"/>
    <n v="79.870967741935488"/>
    <x v="1"/>
    <x v="32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 spaces"/>
    <n v="4.0999999999999996"/>
    <n v="10.25"/>
    <x v="1"/>
    <x v="32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 spaces"/>
    <n v="19.762499999999999"/>
    <n v="272.58620689655174"/>
    <x v="1"/>
    <x v="32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 spaces"/>
    <n v="5.1999999999999998E-2"/>
    <n v="13"/>
    <x v="1"/>
    <x v="32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 spaces"/>
    <n v="25.030188679245285"/>
    <n v="58.184210526315788"/>
    <x v="1"/>
    <x v="32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 spaces"/>
    <n v="0.04"/>
    <n v="10"/>
    <x v="1"/>
    <x v="32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 spaces"/>
    <n v="26.64"/>
    <n v="70.10526315789474"/>
    <x v="1"/>
    <x v="32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 spaces"/>
    <n v="4.7363636363636363"/>
    <n v="57.888888888888886"/>
    <x v="1"/>
    <x v="32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 spaces"/>
    <n v="4.2435339894712749"/>
    <n v="125.27027027027027"/>
    <x v="1"/>
    <x v="32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 spaces"/>
    <n v="0"/>
    <e v="#DIV/0!"/>
    <x v="1"/>
    <x v="32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 spaces"/>
    <n v="3"/>
    <n v="300"/>
    <x v="1"/>
    <x v="32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 spaces"/>
    <n v="57.333333333333336"/>
    <n v="43"/>
    <x v="1"/>
    <x v="32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 spaces"/>
    <n v="0.1"/>
    <n v="1"/>
    <x v="1"/>
    <x v="32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 spaces"/>
    <n v="0.31"/>
    <n v="775"/>
    <x v="1"/>
    <x v="3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 spaces"/>
    <n v="0.05"/>
    <n v="5"/>
    <x v="1"/>
    <x v="32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 spaces"/>
    <n v="9.8461538461538465E-3"/>
    <n v="12.8"/>
    <x v="1"/>
    <x v="32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 spaces"/>
    <n v="0.66666666666666663"/>
    <n v="10"/>
    <x v="1"/>
    <x v="32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 spaces"/>
    <n v="58.291457286432163"/>
    <n v="58"/>
    <x v="1"/>
    <x v="32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 spaces"/>
    <n v="68.153599999999997"/>
    <n v="244.80459770114942"/>
    <x v="1"/>
    <x v="32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 spaces"/>
    <n v="3.2499999999999999E-3"/>
    <n v="6.5"/>
    <x v="1"/>
    <x v="32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 spaces"/>
    <n v="0"/>
    <e v="#DIV/0!"/>
    <x v="1"/>
    <x v="32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 spaces"/>
    <n v="4.16"/>
    <n v="61.176470588235297"/>
    <x v="1"/>
    <x v="32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 spaces"/>
    <n v="0"/>
    <e v="#DIV/0!"/>
    <x v="1"/>
    <x v="32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 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 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 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 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 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 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 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 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 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 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 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 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 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 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 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 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 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 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 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 plays"/>
    <n v="117.52500000000001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 plays"/>
    <n v="131.16666666666666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 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 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 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 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 plays"/>
    <n v="335.58333333333331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 plays"/>
    <n v="112.9285714285714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 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 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 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 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 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 plays"/>
    <n v="101.53333333333333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 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 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 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 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 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 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 plays"/>
    <n v="116.16666666666667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 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 plays"/>
    <n v="103.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 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 plays"/>
    <n v="108.81428571428572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 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 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 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 plays"/>
    <n v="109.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 plays"/>
    <n v="114.8421052631578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 plays"/>
    <n v="117.4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 plays"/>
    <n v="171.7333333333333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 plays"/>
    <n v="114.16238095238096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 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 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 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 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 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 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 plays"/>
    <n v="102.1875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 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 musical"/>
    <n v="65"/>
    <n v="14.444444444444445"/>
    <x v="1"/>
    <x v="33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 musical"/>
    <n v="12.327272727272728"/>
    <n v="356.84210526315792"/>
    <x v="1"/>
    <x v="33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 musical"/>
    <n v="0"/>
    <e v="#DIV/0!"/>
    <x v="1"/>
    <x v="33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 musical"/>
    <n v="4.0266666666666664"/>
    <n v="37.75"/>
    <x v="1"/>
    <x v="33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 musical"/>
    <n v="1.02"/>
    <n v="12.75"/>
    <x v="1"/>
    <x v="33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 musical"/>
    <n v="11.74"/>
    <n v="24.458333333333332"/>
    <x v="1"/>
    <x v="33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 musical"/>
    <n v="0"/>
    <e v="#DIV/0!"/>
    <x v="1"/>
    <x v="33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 musical"/>
    <n v="59.142857142857146"/>
    <n v="53.07692307692308"/>
    <x v="1"/>
    <x v="33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 musical"/>
    <n v="0.06"/>
    <n v="300"/>
    <x v="1"/>
    <x v="33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 musical"/>
    <n v="11.45"/>
    <n v="286.25"/>
    <x v="1"/>
    <x v="33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 musical"/>
    <n v="0.36666666666666664"/>
    <n v="36.666666666666664"/>
    <x v="1"/>
    <x v="33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 musical"/>
    <n v="52.16"/>
    <n v="49.20754716981132"/>
    <x v="1"/>
    <x v="33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 musical"/>
    <n v="2E-3"/>
    <n v="1"/>
    <x v="1"/>
    <x v="33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 musical"/>
    <n v="1.25"/>
    <n v="12.5"/>
    <x v="1"/>
    <x v="33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 musical"/>
    <n v="54.52"/>
    <n v="109.04"/>
    <x v="1"/>
    <x v="33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 musical"/>
    <n v="25"/>
    <n v="41.666666666666664"/>
    <x v="1"/>
    <x v="33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 musical"/>
    <n v="0"/>
    <e v="#DIV/0!"/>
    <x v="1"/>
    <x v="33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 musical"/>
    <n v="3.4125000000000001"/>
    <n v="22.75"/>
    <x v="1"/>
    <x v="33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 musical"/>
    <n v="0"/>
    <e v="#DIV/0!"/>
    <x v="1"/>
    <x v="33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 musical"/>
    <n v="46.363636363636367"/>
    <n v="70.833333333333329"/>
    <x v="1"/>
    <x v="3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 plays"/>
    <n v="103.5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 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 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 plays"/>
    <n v="119.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 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 plays"/>
    <n v="100.11666666666666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 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 plays"/>
    <n v="100.35142857142857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 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 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 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 plays"/>
    <n v="100.1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 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 plays"/>
    <n v="103.425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 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 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 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 plays"/>
    <n v="102.35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 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 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 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 plays"/>
    <n v="107.86499999999999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 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 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 plays"/>
    <n v="131.19999999999999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 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 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 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 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 plays"/>
    <n v="100.78754285714285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 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 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 plays"/>
    <n v="100.56666666666666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 plays"/>
    <n v="115.30588235294118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 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 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 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 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 plays"/>
    <n v="111.22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 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 plays"/>
    <n v="100.79166666666667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 plays"/>
    <n v="104.92727272727272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 plays"/>
    <n v="101.55200000000001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 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 plays"/>
    <n v="127.82222222222222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 plays"/>
    <n v="101.825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 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 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 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 plays"/>
    <n v="106.29949999999998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 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 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 plays"/>
    <n v="109.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 plays"/>
    <n v="100.45454545454545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 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 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 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 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 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 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 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 plays"/>
    <n v="101.5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 plays"/>
    <n v="101.66666666666667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 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 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 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 plays"/>
    <n v="101.3225806451613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 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 plays"/>
    <n v="116.84444444444445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 plays"/>
    <n v="108.6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 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 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 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 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 plays"/>
    <n v="102.64677419354838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 plays"/>
    <n v="104.7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 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 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 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 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 plays"/>
    <n v="100.264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 plays"/>
    <n v="133.04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 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 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 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 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 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 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 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 plays"/>
    <n v="100.07272727272728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 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 plays"/>
    <n v="116.2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 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 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 plays"/>
    <n v="103.39285714285714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 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 plays"/>
    <n v="104.51666666666667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 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 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 plays"/>
    <n v="106.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 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 plays"/>
    <n v="159.42857142857142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 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 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 plays"/>
    <n v="100.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 plays"/>
    <n v="116.05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 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 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 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 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 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 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 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 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 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 plays"/>
    <n v="125.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 plays"/>
    <n v="101.66666666666667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 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 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 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 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 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 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 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 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 plays"/>
    <n v="104.57142857142857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 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 plays"/>
    <n v="100.32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 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 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 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 plays"/>
    <n v="104.35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 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 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 plays"/>
    <n v="101.66666666666667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 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 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 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 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 plays"/>
    <n v="119.45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 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 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 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 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 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 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 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 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 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 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 plays"/>
    <n v="102.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 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 plays"/>
    <n v="101.37777777777778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 plays"/>
    <n v="113.46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 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 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 plays"/>
    <n v="105.9333333333333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 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 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 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 plays"/>
    <n v="104.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 plays"/>
    <n v="103.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 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 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 plays"/>
    <n v="103.5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 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 plays"/>
    <n v="106.5714285714285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 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 plays"/>
    <n v="100.0125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 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 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 plays"/>
    <n v="103.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 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 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 plays"/>
    <n v="100.74285714285715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 plays"/>
    <n v="111.71428571428571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 plays"/>
    <n v="100.01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 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 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 plays"/>
    <n v="116.86666666666666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 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 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 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 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 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 plays"/>
    <n v="105.8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 plays"/>
    <n v="142.36363636363637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 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 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 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 plays"/>
    <n v="111.075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 plays"/>
    <n v="103.75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 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 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 plays"/>
    <n v="109.76666666666667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 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 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 plays"/>
    <n v="137.5714285714285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 plays"/>
    <n v="100.3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 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 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 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 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 plays"/>
    <n v="103.56666666666666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 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 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 plays"/>
    <n v="103.5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 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 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 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 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 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 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 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 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 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 plays"/>
    <n v="103.58333333333333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 plays"/>
    <n v="102.9703333333333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 plays"/>
    <n v="108.13333333333334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 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 plays"/>
    <n v="102.7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 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 plays"/>
    <n v="108.5494999999999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 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 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 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 plays"/>
    <n v="105.55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 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 plays"/>
    <n v="105.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 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 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 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 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 plays"/>
    <n v="102.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 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 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 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 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 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 plays"/>
    <n v="107.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 plays"/>
    <n v="109.76190476190476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 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 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 plays"/>
    <n v="101.23076923076923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 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 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 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 plays"/>
    <n v="100.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 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 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 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 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 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 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 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 plays"/>
    <n v="103.38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 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 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 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 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 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 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 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 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 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 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 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 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 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 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 plays"/>
    <n v="112.85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 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 plays"/>
    <n v="142.66666666666666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 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 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 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 plays"/>
    <n v="114.2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 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 plays"/>
    <n v="155.19999999999999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 plays"/>
    <n v="127.75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 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 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 plays"/>
    <n v="127.5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 plays"/>
    <n v="158.19999999999999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 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 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 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 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 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 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 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 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 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 plays"/>
    <n v="100.6666666666666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 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 plays"/>
    <n v="107.56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 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 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 plays"/>
    <n v="101.5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 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 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 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 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 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 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 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 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 plays"/>
    <n v="102.66666666666667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 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 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 plays"/>
    <n v="110.0460000000000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 plays"/>
    <n v="101.35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 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 plays"/>
    <n v="169.4285714285714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 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 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 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 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 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 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 plays"/>
    <n v="101.1515151515151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 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 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 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 plays"/>
    <n v="118.95833333333333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 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 plays"/>
    <n v="156.1999999999999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 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 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 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 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 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 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 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 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 plays"/>
    <n v="104.66666666666667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 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 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 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 plays"/>
    <n v="114.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 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 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 plays"/>
    <n v="104.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 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 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 plays"/>
    <n v="106.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 plays"/>
    <n v="113.4222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 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 plays"/>
    <n v="100.45454545454545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 plays"/>
    <n v="100.036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 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 plays"/>
    <n v="103.5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 plays"/>
    <n v="108.4375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 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 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 plays"/>
    <n v="105.49000000000001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 plays"/>
    <n v="100.5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 plays"/>
    <n v="130.55555555555554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 plays"/>
    <n v="104.7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 plays"/>
    <n v="108.8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 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 plays"/>
    <n v="100.48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 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 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 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 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 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 plays"/>
    <n v="101.33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 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 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 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 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 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 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 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 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 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 plays"/>
    <n v="119.11764705882354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 plays"/>
    <n v="109.42666666666666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 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 plays"/>
    <n v="100.5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 plays"/>
    <n v="127.5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 plays"/>
    <n v="100.06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 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 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 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 plays"/>
    <n v="125.9375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 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 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 plays"/>
    <n v="102.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 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 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 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 plays"/>
    <n v="104.35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 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 plays"/>
    <n v="170.66666666666666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 plays"/>
    <n v="112.8333333333333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 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 plays"/>
    <n v="130.26666666666668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 plays"/>
    <n v="105.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 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 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 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 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 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 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 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 plays"/>
    <n v="106.8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 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 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 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 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 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 plays"/>
    <n v="109.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 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 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 plays"/>
    <n v="104.93333333333334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 plays"/>
    <n v="102.66666666666667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 plays"/>
    <n v="101.825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 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 musical"/>
    <n v="0"/>
    <e v="#DIV/0!"/>
    <x v="1"/>
    <x v="33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 musical"/>
    <n v="2.0000000000000001E-4"/>
    <n v="1"/>
    <x v="1"/>
    <x v="33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 musical"/>
    <n v="3.3333333333333333E-2"/>
    <n v="1"/>
    <x v="1"/>
    <x v="33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 musical"/>
    <n v="51.023391812865498"/>
    <n v="147.88135593220338"/>
    <x v="1"/>
    <x v="33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 musical"/>
    <n v="20"/>
    <n v="100"/>
    <x v="1"/>
    <x v="33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 musical"/>
    <n v="35.24"/>
    <n v="56.838709677419352"/>
    <x v="1"/>
    <x v="33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 musical"/>
    <n v="4.246666666666667"/>
    <n v="176.94444444444446"/>
    <x v="1"/>
    <x v="33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 musical"/>
    <n v="36.457142857142856"/>
    <n v="127.6"/>
    <x v="1"/>
    <x v="33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 musical"/>
    <n v="0"/>
    <e v="#DIV/0!"/>
    <x v="1"/>
    <x v="33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 musical"/>
    <n v="30.866666666666667"/>
    <n v="66.142857142857139"/>
    <x v="1"/>
    <x v="33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 musical"/>
    <n v="6.5454545454545459"/>
    <n v="108"/>
    <x v="1"/>
    <x v="33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 musical"/>
    <n v="4.0000000000000001E-3"/>
    <n v="1"/>
    <x v="1"/>
    <x v="33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 musical"/>
    <n v="5.5"/>
    <n v="18.333333333333332"/>
    <x v="1"/>
    <x v="33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 musical"/>
    <n v="0"/>
    <e v="#DIV/0!"/>
    <x v="1"/>
    <x v="33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 musical"/>
    <n v="2.1428571428571428"/>
    <n v="7.5"/>
    <x v="1"/>
    <x v="33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 musical"/>
    <n v="0"/>
    <e v="#DIV/0!"/>
    <x v="1"/>
    <x v="33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 musical"/>
    <n v="16.420000000000002"/>
    <n v="68.416666666666671"/>
    <x v="1"/>
    <x v="33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 musical"/>
    <n v="0.1"/>
    <n v="1"/>
    <x v="1"/>
    <x v="33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 musical"/>
    <n v="4.8099999999999996"/>
    <n v="60.125"/>
    <x v="1"/>
    <x v="3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 musical"/>
    <n v="6"/>
    <n v="15"/>
    <x v="1"/>
    <x v="33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 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 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 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 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 plays"/>
    <n v="250.66666666666666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 plays"/>
    <n v="100.5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 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 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 plays"/>
    <n v="105.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 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 plays"/>
    <n v="100.6666666666666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 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 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 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 plays"/>
    <n v="101.425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 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 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 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 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 plays"/>
    <n v="103.1703333333333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 plays"/>
    <n v="103.5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 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 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 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 plays"/>
    <n v="101.53333333333333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 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 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 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 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 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 plays"/>
    <n v="102.5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 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 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 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 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 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 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 plays"/>
    <n v="105.7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 plays"/>
    <n v="101.42857142857143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 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 plays"/>
    <n v="109.1666666666666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 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 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 plays"/>
    <n v="127.96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 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 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 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 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 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 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 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 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 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 plays"/>
    <n v="100.33333333333333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 plays"/>
    <n v="109.1666666666666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 plays"/>
    <n v="123.4285714285714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 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 plays"/>
    <n v="103.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 plays"/>
    <n v="121.33333333333333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 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 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 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 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 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 plays"/>
    <n v="153.73333333333332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 plays"/>
    <n v="101.5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 plays"/>
    <n v="102.35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 plays"/>
    <n v="102.5714285714285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 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 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 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 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 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 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 plays"/>
    <n v="111.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 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 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 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 plays"/>
    <n v="338.70588235294116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 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 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 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 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 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 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 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 plays"/>
    <n v="28.466666666666665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 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 plays"/>
    <n v="0.6666666666666666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 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 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 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 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 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 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 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 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 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 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 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 musical"/>
    <n v="103.52"/>
    <n v="99.538461538461533"/>
    <x v="1"/>
    <x v="33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 musical"/>
    <n v="105"/>
    <n v="75"/>
    <x v="1"/>
    <x v="33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 musical"/>
    <n v="100.45"/>
    <n v="215.25"/>
    <x v="1"/>
    <x v="33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 musical"/>
    <n v="132.6"/>
    <n v="120.54545454545455"/>
    <x v="1"/>
    <x v="33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 musical"/>
    <n v="113"/>
    <n v="37.666666666666664"/>
    <x v="1"/>
    <x v="33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 musical"/>
    <n v="103.34"/>
    <n v="172.23333333333332"/>
    <x v="1"/>
    <x v="3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 musical"/>
    <n v="120"/>
    <n v="111.11111111111111"/>
    <x v="1"/>
    <x v="33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 musical"/>
    <n v="129.63636363636363"/>
    <n v="25.464285714285715"/>
    <x v="1"/>
    <x v="33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 musical"/>
    <n v="101.11111111111111"/>
    <n v="267.64705882352939"/>
    <x v="1"/>
    <x v="33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 musical"/>
    <n v="108.51428571428572"/>
    <n v="75.959999999999994"/>
    <x v="1"/>
    <x v="33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 musical"/>
    <n v="102.33333333333333"/>
    <n v="59.03846153846154"/>
    <x v="1"/>
    <x v="33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 musical"/>
    <n v="110.24425000000001"/>
    <n v="50.111022727272733"/>
    <x v="1"/>
    <x v="33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 musical"/>
    <n v="101.01540000000001"/>
    <n v="55.502967032967035"/>
    <x v="1"/>
    <x v="3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 musical"/>
    <n v="100"/>
    <n v="166.66666666666666"/>
    <x v="1"/>
    <x v="33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 musical"/>
    <n v="106.24"/>
    <n v="47.428571428571431"/>
    <x v="1"/>
    <x v="3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 musical"/>
    <n v="100"/>
    <n v="64.935064935064929"/>
    <x v="1"/>
    <x v="33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 musical"/>
    <n v="100"/>
    <n v="55.555555555555557"/>
    <x v="1"/>
    <x v="33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 musical"/>
    <n v="113.45714285714286"/>
    <n v="74.224299065420567"/>
    <x v="1"/>
    <x v="3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 musical"/>
    <n v="102.65009999999999"/>
    <n v="106.9271875"/>
    <x v="1"/>
    <x v="3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 musical"/>
    <n v="116.75"/>
    <n v="41.696428571428569"/>
    <x v="1"/>
    <x v="33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 musical"/>
    <n v="107.65274999999998"/>
    <n v="74.243275862068955"/>
    <x v="1"/>
    <x v="33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 musical"/>
    <n v="100"/>
    <n v="73.333333333333329"/>
    <x v="1"/>
    <x v="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 musical"/>
    <n v="100"/>
    <n v="100"/>
    <x v="1"/>
    <x v="33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 musical"/>
    <n v="146"/>
    <n v="38.421052631578945"/>
    <x v="1"/>
    <x v="33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 musical"/>
    <n v="110.2"/>
    <n v="166.96969696969697"/>
    <x v="1"/>
    <x v="33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 musical"/>
    <n v="108.2"/>
    <n v="94.912280701754383"/>
    <x v="1"/>
    <x v="33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 musical"/>
    <n v="100"/>
    <n v="100"/>
    <x v="1"/>
    <x v="33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 musical"/>
    <n v="100.25"/>
    <n v="143.21428571428572"/>
    <x v="1"/>
    <x v="33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 musical"/>
    <n v="106.71250000000001"/>
    <n v="90.819148936170208"/>
    <x v="1"/>
    <x v="33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 musical"/>
    <n v="143.19999999999999"/>
    <n v="48.542372881355931"/>
    <x v="1"/>
    <x v="33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 musical"/>
    <n v="105.04166666666667"/>
    <n v="70.027777777777771"/>
    <x v="1"/>
    <x v="3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 musical"/>
    <n v="103.98"/>
    <n v="135.62608695652173"/>
    <x v="1"/>
    <x v="3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 musical"/>
    <n v="120"/>
    <n v="100"/>
    <x v="1"/>
    <x v="33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 musical"/>
    <n v="109.66666666666667"/>
    <n v="94.90384615384616"/>
    <x v="1"/>
    <x v="33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 musical"/>
    <n v="101.75"/>
    <n v="75.370370370370367"/>
    <x v="1"/>
    <x v="33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 musical"/>
    <n v="128.91666666666666"/>
    <n v="64.458333333333329"/>
    <x v="1"/>
    <x v="33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 musical"/>
    <n v="115"/>
    <n v="115"/>
    <x v="1"/>
    <x v="33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 musical"/>
    <n v="150.75"/>
    <n v="100.5"/>
    <x v="1"/>
    <x v="33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 musical"/>
    <n v="110.96666666666667"/>
    <n v="93.774647887323937"/>
    <x v="1"/>
    <x v="33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 musical"/>
    <n v="100.28571428571429"/>
    <n v="35.1"/>
    <x v="1"/>
    <x v="33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 musical"/>
    <n v="0.66666666666666663"/>
    <n v="500"/>
    <x v="1"/>
    <x v="33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 musical"/>
    <n v="3.267605633802817"/>
    <n v="29"/>
    <x v="1"/>
    <x v="33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 musical"/>
    <n v="0"/>
    <e v="#DIV/0!"/>
    <x v="1"/>
    <x v="33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 musical"/>
    <n v="0"/>
    <e v="#DIV/0!"/>
    <x v="1"/>
    <x v="33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 musical"/>
    <n v="0.28000000000000003"/>
    <n v="17.5"/>
    <x v="1"/>
    <x v="33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 musical"/>
    <n v="59.657142857142858"/>
    <n v="174"/>
    <x v="1"/>
    <x v="33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 musical"/>
    <n v="1"/>
    <n v="50"/>
    <x v="1"/>
    <x v="33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 musical"/>
    <n v="1.6666666666666667"/>
    <n v="5"/>
    <x v="1"/>
    <x v="33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 musical"/>
    <n v="4.4444444444444444E-3"/>
    <n v="1"/>
    <x v="1"/>
    <x v="33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 musical"/>
    <n v="89.666666666666671"/>
    <n v="145.40540540540542"/>
    <x v="1"/>
    <x v="33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 musical"/>
    <n v="1.4642857142857142"/>
    <n v="205"/>
    <x v="1"/>
    <x v="33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 musical"/>
    <n v="4.0199999999999996"/>
    <n v="100.5"/>
    <x v="1"/>
    <x v="33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 musical"/>
    <n v="4.0045454545454549"/>
    <n v="55.0625"/>
    <x v="1"/>
    <x v="33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 musical"/>
    <n v="8.52"/>
    <n v="47.333333333333336"/>
    <x v="1"/>
    <x v="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 musical"/>
    <n v="0"/>
    <e v="#DIV/0!"/>
    <x v="1"/>
    <x v="33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 musical"/>
    <n v="19.649999999999999"/>
    <n v="58.95"/>
    <x v="1"/>
    <x v="33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 musical"/>
    <n v="0"/>
    <e v="#DIV/0!"/>
    <x v="1"/>
    <x v="33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 musical"/>
    <n v="2E-3"/>
    <n v="1.5"/>
    <x v="1"/>
    <x v="33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 musical"/>
    <n v="6.6666666666666666E-2"/>
    <n v="5"/>
    <x v="1"/>
    <x v="33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 musical"/>
    <n v="30.333333333333332"/>
    <n v="50.555555555555557"/>
    <x v="1"/>
    <x v="33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 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 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 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 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 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 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 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 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 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 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 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 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 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 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 plays"/>
    <n v="110.02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 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 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 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 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 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 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 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 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 plays"/>
    <n v="106.02200000000001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 plays"/>
    <n v="104.66666666666667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 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 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 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 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 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 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 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 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 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 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 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 plays"/>
    <n v="41.489795918367349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 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 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 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 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 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 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 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 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 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 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 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 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 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 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 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 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 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 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 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 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 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 plays"/>
    <n v="0.55000000000000004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 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 musical"/>
    <n v="0.2"/>
    <n v="10"/>
    <x v="1"/>
    <x v="33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 musical"/>
    <n v="3.4474868431088401"/>
    <n v="30.133333333333333"/>
    <x v="1"/>
    <x v="3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 musical"/>
    <n v="15"/>
    <n v="150"/>
    <x v="1"/>
    <x v="33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 musical"/>
    <n v="2.6666666666666665"/>
    <n v="13.333333333333334"/>
    <x v="1"/>
    <x v="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 musical"/>
    <n v="0"/>
    <e v="#DIV/0!"/>
    <x v="1"/>
    <x v="33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 musical"/>
    <n v="0"/>
    <e v="#DIV/0!"/>
    <x v="1"/>
    <x v="33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 musical"/>
    <n v="0"/>
    <e v="#DIV/0!"/>
    <x v="1"/>
    <x v="33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 musical"/>
    <n v="0"/>
    <e v="#DIV/0!"/>
    <x v="1"/>
    <x v="33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 musical"/>
    <n v="52.794871794871796"/>
    <n v="44.760869565217391"/>
    <x v="1"/>
    <x v="33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 musical"/>
    <n v="4.9640000000000004"/>
    <n v="88.642857142857139"/>
    <x v="1"/>
    <x v="33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 musical"/>
    <n v="5.5555555555555552E-2"/>
    <n v="10"/>
    <x v="1"/>
    <x v="33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 musical"/>
    <n v="0"/>
    <e v="#DIV/0!"/>
    <x v="1"/>
    <x v="33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 musical"/>
    <n v="13.066666666666666"/>
    <n v="57.647058823529413"/>
    <x v="1"/>
    <x v="3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 musical"/>
    <n v="5"/>
    <n v="25"/>
    <x v="1"/>
    <x v="33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 musical"/>
    <n v="0"/>
    <e v="#DIV/0!"/>
    <x v="1"/>
    <x v="33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 musical"/>
    <n v="0"/>
    <e v="#DIV/0!"/>
    <x v="1"/>
    <x v="33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 musical"/>
    <n v="0"/>
    <e v="#DIV/0!"/>
    <x v="1"/>
    <x v="33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 musical"/>
    <n v="0"/>
    <e v="#DIV/0!"/>
    <x v="1"/>
    <x v="33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 musical"/>
    <n v="0"/>
    <e v="#DIV/0!"/>
    <x v="1"/>
    <x v="33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 musical"/>
    <n v="1.75"/>
    <n v="17.5"/>
    <x v="1"/>
    <x v="33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 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 plays"/>
    <n v="1.475000000000000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 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 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 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 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 plays"/>
    <n v="3.4666666666666668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 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 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 plays"/>
    <n v="17.600000000000001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 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 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 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 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 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 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 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 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 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 plays"/>
    <n v="15.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 plays"/>
    <n v="8.6666666666666661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 plays"/>
    <n v="0.2250000000000000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 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 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 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 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 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 plays"/>
    <n v="0.33333333333333331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 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 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 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 plays"/>
    <n v="1.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 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 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 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 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 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 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 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 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 plays"/>
    <n v="13.02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 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 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 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 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 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 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 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 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 plays"/>
    <n v="86.135181975736572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 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 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 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 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 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 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 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 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 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 plays"/>
    <n v="3.3666666666666667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 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 plays"/>
    <n v="15.77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 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 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 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 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 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 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 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 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 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 plays"/>
    <n v="24.333333333333332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 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 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 plays"/>
    <n v="3.214285714285714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 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 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 plays"/>
    <n v="14.25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 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 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 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 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 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 plays"/>
    <n v="0.97142857142857142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 plays"/>
    <n v="21.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 plays"/>
    <n v="78.099999999999994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 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 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 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 plays"/>
    <n v="1.45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 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 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 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 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 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 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 plays"/>
    <n v="6.333333333333333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 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 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 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 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 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 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 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 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 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 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 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 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 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 plays"/>
    <n v="57.2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 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 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 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 plays"/>
    <n v="1.84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 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 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 plays"/>
    <n v="1.333333333333333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 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 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 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 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 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 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 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 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 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 plays"/>
    <n v="1.4285714285714285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 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 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 plays"/>
    <n v="8.6666666666666661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 plays"/>
    <n v="0.8285714285714286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 plays"/>
    <n v="16.666666666666668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 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 plays"/>
    <n v="69.56111111111111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 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 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 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 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 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 plays"/>
    <n v="28.05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 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 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 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 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 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 plays"/>
    <n v="1.4814814814814814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 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 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 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 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 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 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 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 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 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 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 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 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 plays"/>
    <n v="2.20000000000000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 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 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 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 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 plays"/>
    <n v="37.533333333333331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 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 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 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 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 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 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 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 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 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 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 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 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 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 plays"/>
    <n v="0.16666666666666666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 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 plays"/>
    <n v="1.0000000000000002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 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 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 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 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 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 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 plays"/>
    <n v="28.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 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 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 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 plays"/>
    <n v="0.16666666666666666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 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 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 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 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 plays"/>
    <n v="0.33333333333333331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 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 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 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 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 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 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 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 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 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 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 plays"/>
    <n v="2.6666666666666665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 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 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 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 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 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 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 plays"/>
    <n v="27.4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 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 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 plays"/>
    <n v="6.969696969696969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 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 plays"/>
    <n v="2.0499999999999998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 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 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 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 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 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 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7CB68-F8B8-48FE-86A6-30569DF53363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35">
        <item x="14"/>
        <item x="28"/>
        <item x="21"/>
        <item x="30"/>
        <item x="24"/>
        <item x="2"/>
        <item x="25"/>
        <item x="15"/>
        <item x="26"/>
        <item x="12"/>
        <item x="31"/>
        <item x="11"/>
        <item x="13"/>
        <item x="33"/>
        <item x="20"/>
        <item x="9"/>
        <item x="27"/>
        <item x="17"/>
        <item x="22"/>
        <item x="6"/>
        <item x="19"/>
        <item x="23"/>
        <item x="29"/>
        <item x="10"/>
        <item x="32"/>
        <item x="18"/>
        <item x="16"/>
        <item x="5"/>
        <item x="4"/>
        <item x="3"/>
        <item x="1"/>
        <item x="0"/>
        <item x="8"/>
        <item x="7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5D0E3-9C80-4B37-B989-E9A3618311A3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3AEAC-70B5-488D-8FC7-B16C4E97898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3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9" showAll="0"/>
    <pivotField showAll="0"/>
    <pivotField showAll="0"/>
    <pivotField axis="axisRow" dataField="1" showAll="0">
      <items count="35">
        <item x="14"/>
        <item x="28"/>
        <item x="21"/>
        <item x="30"/>
        <item x="24"/>
        <item x="2"/>
        <item x="25"/>
        <item x="15"/>
        <item x="26"/>
        <item x="12"/>
        <item x="31"/>
        <item x="11"/>
        <item x="13"/>
        <item x="33"/>
        <item x="20"/>
        <item x="9"/>
        <item x="27"/>
        <item x="17"/>
        <item x="22"/>
        <item x="6"/>
        <item x="19"/>
        <item x="23"/>
        <item x="29"/>
        <item x="10"/>
        <item x="32"/>
        <item x="18"/>
        <item x="16"/>
        <item x="5"/>
        <item x="4"/>
        <item x="3"/>
        <item x="1"/>
        <item x="0"/>
        <item x="8"/>
        <item x="7"/>
        <item t="default"/>
      </items>
    </pivotField>
  </pivotFields>
  <rowFields count="1">
    <field x="17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CA355-8BE9-471B-85DB-127EEEF104DF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2" activePane="bottomLeft" state="frozen"/>
      <selection pane="bottomLeft"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42578125" bestFit="1" customWidth="1"/>
    <col min="16" max="16" width="23.5703125" bestFit="1" customWidth="1"/>
    <col min="17" max="17" width="13.140625" bestFit="1" customWidth="1"/>
    <col min="18" max="18" width="18.85546875" bestFit="1" customWidth="1"/>
    <col min="19" max="19" width="31.5703125" bestFit="1" customWidth="1"/>
    <col min="20" max="20" width="2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8271</v>
      </c>
      <c r="P1" s="1" t="s">
        <v>8272</v>
      </c>
      <c r="Q1" s="1" t="s">
        <v>8273</v>
      </c>
      <c r="R1" s="1" t="s">
        <v>8274</v>
      </c>
      <c r="S1" s="1" t="s">
        <v>8357</v>
      </c>
      <c r="T1" s="1" t="s">
        <v>8358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E2*100/D2</f>
        <v>136.85882352941175</v>
      </c>
      <c r="P2" s="5">
        <f>IF(L2=0,0,E2/L2)</f>
        <v>63.917582417582416</v>
      </c>
      <c r="Q2" t="str">
        <f>IF(ISERR(FIND(" ",N2)),"",LEFT(N2,FIND(" ",N2)-1))</f>
        <v>film</v>
      </c>
      <c r="R2" t="str">
        <f>IF(ISERR(FIND(" ",N2)),"",RIGHT(N2,LEN(N2)-FIND("*",SUBSTITUTE(N2," ","*",LEN(N2)-LEN(SUBSTITUTE(N2," ",""))))))</f>
        <v>video/television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E3*100/D3</f>
        <v>142.60827250608273</v>
      </c>
      <c r="P3" s="5">
        <f>IF(L3=0,0,E3/L3)</f>
        <v>185.48101265822785</v>
      </c>
      <c r="Q3" t="str">
        <f t="shared" ref="Q3:Q66" si="1">IF(ISERR(FIND(" ",N3)),"",LEFT(N3,FIND(" ",N3)-1))</f>
        <v>film</v>
      </c>
      <c r="R3" t="str">
        <f t="shared" ref="R3:R66" si="2">IF(ISERR(FIND(" ",N3)),"",RIGHT(N3,LEN(N3)-FIND("*",SUBSTITUTE(N3," ","*",LEN(N3)-LEN(SUBSTITUTE(N3," ",""))))))</f>
        <v>video/television</v>
      </c>
      <c r="S3" s="9">
        <f t="shared" ref="S3:S66" si="3">(((J3/60)/60)/24)+DATE(1970,1,1)</f>
        <v>42766.600497685184</v>
      </c>
      <c r="T3" s="9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ref="P4:P67" si="5">IF(L4=0,0,E4/L4)</f>
        <v>15</v>
      </c>
      <c r="Q4" t="str">
        <f t="shared" si="1"/>
        <v>film</v>
      </c>
      <c r="R4" t="str">
        <f t="shared" si="2"/>
        <v>video/television</v>
      </c>
      <c r="S4" s="9">
        <f t="shared" si="3"/>
        <v>42405.702349537038</v>
      </c>
      <c r="T4" s="9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5">
        <f t="shared" si="5"/>
        <v>69.266666666666666</v>
      </c>
      <c r="Q5" t="str">
        <f t="shared" si="1"/>
        <v>film</v>
      </c>
      <c r="R5" t="str">
        <f t="shared" si="2"/>
        <v>video/television</v>
      </c>
      <c r="S5" s="9">
        <f t="shared" si="3"/>
        <v>41828.515127314815</v>
      </c>
      <c r="T5" s="9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122.99154545454546</v>
      </c>
      <c r="P6" s="5">
        <f t="shared" si="5"/>
        <v>190.55028169014085</v>
      </c>
      <c r="Q6" t="str">
        <f t="shared" si="1"/>
        <v>film</v>
      </c>
      <c r="R6" t="str">
        <f t="shared" si="2"/>
        <v>video/television</v>
      </c>
      <c r="S6" s="9">
        <f t="shared" si="3"/>
        <v>42327.834247685183</v>
      </c>
      <c r="T6" s="9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5"/>
        <v>93.40425531914893</v>
      </c>
      <c r="Q7" t="str">
        <f t="shared" si="1"/>
        <v>film</v>
      </c>
      <c r="R7" t="str">
        <f t="shared" si="2"/>
        <v>video/television</v>
      </c>
      <c r="S7" s="9">
        <f t="shared" si="3"/>
        <v>42563.932951388888</v>
      </c>
      <c r="T7" s="9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5"/>
        <v>146.87931034482759</v>
      </c>
      <c r="Q8" t="str">
        <f t="shared" si="1"/>
        <v>film</v>
      </c>
      <c r="R8" t="str">
        <f t="shared" si="2"/>
        <v>video/television</v>
      </c>
      <c r="S8" s="9">
        <f t="shared" si="3"/>
        <v>41794.072337962964</v>
      </c>
      <c r="T8" s="9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5">
        <f t="shared" si="5"/>
        <v>159.82456140350877</v>
      </c>
      <c r="Q9" t="str">
        <f t="shared" si="1"/>
        <v>film</v>
      </c>
      <c r="R9" t="str">
        <f t="shared" si="2"/>
        <v>video/television</v>
      </c>
      <c r="S9" s="9">
        <f t="shared" si="3"/>
        <v>42516.047071759262</v>
      </c>
      <c r="T9" s="9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5">
        <f t="shared" si="5"/>
        <v>291.79333333333335</v>
      </c>
      <c r="Q10" t="str">
        <f t="shared" si="1"/>
        <v>film</v>
      </c>
      <c r="R10" t="str">
        <f t="shared" si="2"/>
        <v>video/television</v>
      </c>
      <c r="S10" s="9">
        <f t="shared" si="3"/>
        <v>42468.94458333333</v>
      </c>
      <c r="T10" s="9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5"/>
        <v>31.499500000000001</v>
      </c>
      <c r="Q11" t="str">
        <f t="shared" si="1"/>
        <v>film</v>
      </c>
      <c r="R11" t="str">
        <f t="shared" si="2"/>
        <v>video/television</v>
      </c>
      <c r="S11" s="9">
        <f t="shared" si="3"/>
        <v>42447.103518518517</v>
      </c>
      <c r="T11" s="9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5">
        <f t="shared" si="5"/>
        <v>158.68421052631578</v>
      </c>
      <c r="Q12" t="str">
        <f t="shared" si="1"/>
        <v>film</v>
      </c>
      <c r="R12" t="str">
        <f t="shared" si="2"/>
        <v>video/television</v>
      </c>
      <c r="S12" s="9">
        <f t="shared" si="3"/>
        <v>41780.068043981482</v>
      </c>
      <c r="T12" s="9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5"/>
        <v>80.333333333333329</v>
      </c>
      <c r="Q13" t="str">
        <f t="shared" si="1"/>
        <v>film</v>
      </c>
      <c r="R13" t="str">
        <f t="shared" si="2"/>
        <v>video/television</v>
      </c>
      <c r="S13" s="9">
        <f t="shared" si="3"/>
        <v>42572.778495370367</v>
      </c>
      <c r="T13" s="9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 s="5">
        <f t="shared" si="5"/>
        <v>59.961305925030231</v>
      </c>
      <c r="Q14" t="str">
        <f t="shared" si="1"/>
        <v>film</v>
      </c>
      <c r="R14" t="str">
        <f t="shared" si="2"/>
        <v>video/television</v>
      </c>
      <c r="S14" s="9">
        <f t="shared" si="3"/>
        <v>41791.713252314818</v>
      </c>
      <c r="T14" s="9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5"/>
        <v>109.78431372549019</v>
      </c>
      <c r="Q15" t="str">
        <f t="shared" si="1"/>
        <v>film</v>
      </c>
      <c r="R15" t="str">
        <f t="shared" si="2"/>
        <v>video/television</v>
      </c>
      <c r="S15" s="9">
        <f t="shared" si="3"/>
        <v>42508.677187499998</v>
      </c>
      <c r="T15" s="9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5"/>
        <v>147.70731707317074</v>
      </c>
      <c r="Q16" t="str">
        <f t="shared" si="1"/>
        <v>film</v>
      </c>
      <c r="R16" t="str">
        <f t="shared" si="2"/>
        <v>video/television</v>
      </c>
      <c r="S16" s="9">
        <f t="shared" si="3"/>
        <v>41808.02648148148</v>
      </c>
      <c r="T16" s="9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5">
        <f t="shared" si="5"/>
        <v>21.755102040816325</v>
      </c>
      <c r="Q17" t="str">
        <f t="shared" si="1"/>
        <v>film</v>
      </c>
      <c r="R17" t="str">
        <f t="shared" si="2"/>
        <v>video/television</v>
      </c>
      <c r="S17" s="9">
        <f t="shared" si="3"/>
        <v>42256.391875000001</v>
      </c>
      <c r="T17" s="9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5">
        <f t="shared" si="5"/>
        <v>171.84285714285716</v>
      </c>
      <c r="Q18" t="str">
        <f t="shared" si="1"/>
        <v>film</v>
      </c>
      <c r="R18" t="str">
        <f t="shared" si="2"/>
        <v>video/television</v>
      </c>
      <c r="S18" s="9">
        <f t="shared" si="3"/>
        <v>41760.796423611115</v>
      </c>
      <c r="T18" s="9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5">
        <f t="shared" si="5"/>
        <v>41.944444444444443</v>
      </c>
      <c r="Q19" t="str">
        <f t="shared" si="1"/>
        <v>film</v>
      </c>
      <c r="R19" t="str">
        <f t="shared" si="2"/>
        <v>video/television</v>
      </c>
      <c r="S19" s="9">
        <f t="shared" si="3"/>
        <v>41917.731736111113</v>
      </c>
      <c r="T19" s="9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5">
        <f t="shared" si="5"/>
        <v>93.264122807017543</v>
      </c>
      <c r="Q20" t="str">
        <f t="shared" si="1"/>
        <v>film</v>
      </c>
      <c r="R20" t="str">
        <f t="shared" si="2"/>
        <v>video/television</v>
      </c>
      <c r="S20" s="9">
        <f t="shared" si="3"/>
        <v>41869.542314814818</v>
      </c>
      <c r="T20" s="9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5"/>
        <v>56.136363636363633</v>
      </c>
      <c r="Q21" t="str">
        <f t="shared" si="1"/>
        <v>film</v>
      </c>
      <c r="R21" t="str">
        <f t="shared" si="2"/>
        <v>video/television</v>
      </c>
      <c r="S21" s="9">
        <f t="shared" si="3"/>
        <v>42175.816365740742</v>
      </c>
      <c r="T21" s="9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5"/>
        <v>80.16</v>
      </c>
      <c r="Q22" t="str">
        <f t="shared" si="1"/>
        <v>film</v>
      </c>
      <c r="R22" t="str">
        <f t="shared" si="2"/>
        <v>video/television</v>
      </c>
      <c r="S22" s="9">
        <f t="shared" si="3"/>
        <v>42200.758240740746</v>
      </c>
      <c r="T22" s="9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5"/>
        <v>199.9009900990099</v>
      </c>
      <c r="Q23" t="str">
        <f t="shared" si="1"/>
        <v>film</v>
      </c>
      <c r="R23" t="str">
        <f t="shared" si="2"/>
        <v>video/television</v>
      </c>
      <c r="S23" s="9">
        <f t="shared" si="3"/>
        <v>41878.627187500002</v>
      </c>
      <c r="T23" s="9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5">
        <f t="shared" si="5"/>
        <v>51.25</v>
      </c>
      <c r="Q24" t="str">
        <f t="shared" si="1"/>
        <v>film</v>
      </c>
      <c r="R24" t="str">
        <f t="shared" si="2"/>
        <v>video/television</v>
      </c>
      <c r="S24" s="9">
        <f t="shared" si="3"/>
        <v>41989.91134259259</v>
      </c>
      <c r="T24" s="9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5"/>
        <v>103.04347826086956</v>
      </c>
      <c r="Q25" t="str">
        <f t="shared" si="1"/>
        <v>film</v>
      </c>
      <c r="R25" t="str">
        <f t="shared" si="2"/>
        <v>video/television</v>
      </c>
      <c r="S25" s="9">
        <f t="shared" si="3"/>
        <v>42097.778946759259</v>
      </c>
      <c r="T25" s="9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108.80768571428571</v>
      </c>
      <c r="P26" s="5">
        <f t="shared" si="5"/>
        <v>66.346149825783982</v>
      </c>
      <c r="Q26" t="str">
        <f t="shared" si="1"/>
        <v>film</v>
      </c>
      <c r="R26" t="str">
        <f t="shared" si="2"/>
        <v>video/television</v>
      </c>
      <c r="S26" s="9">
        <f t="shared" si="3"/>
        <v>42229.820173611108</v>
      </c>
      <c r="T26" s="9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 s="5">
        <f t="shared" si="5"/>
        <v>57.142857142857146</v>
      </c>
      <c r="Q27" t="str">
        <f t="shared" si="1"/>
        <v>film</v>
      </c>
      <c r="R27" t="str">
        <f t="shared" si="2"/>
        <v>video/television</v>
      </c>
      <c r="S27" s="9">
        <f t="shared" si="3"/>
        <v>42318.025011574078</v>
      </c>
      <c r="T27" s="9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5">
        <f t="shared" si="5"/>
        <v>102.10526315789474</v>
      </c>
      <c r="Q28" t="str">
        <f t="shared" si="1"/>
        <v>film</v>
      </c>
      <c r="R28" t="str">
        <f t="shared" si="2"/>
        <v>video/television</v>
      </c>
      <c r="S28" s="9">
        <f t="shared" si="3"/>
        <v>41828.515555555554</v>
      </c>
      <c r="T28" s="9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5">
        <f t="shared" si="5"/>
        <v>148.96666666666667</v>
      </c>
      <c r="Q29" t="str">
        <f t="shared" si="1"/>
        <v>film</v>
      </c>
      <c r="R29" t="str">
        <f t="shared" si="2"/>
        <v>video/television</v>
      </c>
      <c r="S29" s="9">
        <f t="shared" si="3"/>
        <v>41929.164733796293</v>
      </c>
      <c r="T29" s="9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5">
        <f t="shared" si="5"/>
        <v>169.6056338028169</v>
      </c>
      <c r="Q30" t="str">
        <f t="shared" si="1"/>
        <v>film</v>
      </c>
      <c r="R30" t="str">
        <f t="shared" si="2"/>
        <v>video/television</v>
      </c>
      <c r="S30" s="9">
        <f t="shared" si="3"/>
        <v>42324.96393518518</v>
      </c>
      <c r="T30" s="9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5">
        <f t="shared" si="5"/>
        <v>31.623931623931625</v>
      </c>
      <c r="Q31" t="str">
        <f t="shared" si="1"/>
        <v>film</v>
      </c>
      <c r="R31" t="str">
        <f t="shared" si="2"/>
        <v>video/television</v>
      </c>
      <c r="S31" s="9">
        <f t="shared" si="3"/>
        <v>41812.67324074074</v>
      </c>
      <c r="T31" s="9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5"/>
        <v>76.45264150943396</v>
      </c>
      <c r="Q32" t="str">
        <f t="shared" si="1"/>
        <v>film</v>
      </c>
      <c r="R32" t="str">
        <f t="shared" si="2"/>
        <v>video/television</v>
      </c>
      <c r="S32" s="9">
        <f t="shared" si="3"/>
        <v>41842.292997685188</v>
      </c>
      <c r="T32" s="9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5"/>
        <v>13</v>
      </c>
      <c r="Q33" t="str">
        <f t="shared" si="1"/>
        <v>film</v>
      </c>
      <c r="R33" t="str">
        <f t="shared" si="2"/>
        <v>video/television</v>
      </c>
      <c r="S33" s="9">
        <f t="shared" si="3"/>
        <v>42376.79206018518</v>
      </c>
      <c r="T33" s="9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5"/>
        <v>320.44943820224717</v>
      </c>
      <c r="Q34" t="str">
        <f t="shared" si="1"/>
        <v>film</v>
      </c>
      <c r="R34" t="str">
        <f t="shared" si="2"/>
        <v>video/television</v>
      </c>
      <c r="S34" s="9">
        <f t="shared" si="3"/>
        <v>42461.627511574072</v>
      </c>
      <c r="T34" s="9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5"/>
        <v>83.75</v>
      </c>
      <c r="Q35" t="str">
        <f t="shared" si="1"/>
        <v>film</v>
      </c>
      <c r="R35" t="str">
        <f t="shared" si="2"/>
        <v>video/television</v>
      </c>
      <c r="S35" s="9">
        <f t="shared" si="3"/>
        <v>42286.660891203705</v>
      </c>
      <c r="T35" s="9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5"/>
        <v>49.882352941176471</v>
      </c>
      <c r="Q36" t="str">
        <f t="shared" si="1"/>
        <v>film</v>
      </c>
      <c r="R36" t="str">
        <f t="shared" si="2"/>
        <v>video/television</v>
      </c>
      <c r="S36" s="9">
        <f t="shared" si="3"/>
        <v>41841.321770833332</v>
      </c>
      <c r="T36" s="9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5"/>
        <v>59.464285714285715</v>
      </c>
      <c r="Q37" t="str">
        <f t="shared" si="1"/>
        <v>film</v>
      </c>
      <c r="R37" t="str">
        <f t="shared" si="2"/>
        <v>video/television</v>
      </c>
      <c r="S37" s="9">
        <f t="shared" si="3"/>
        <v>42098.291828703703</v>
      </c>
      <c r="T37" s="9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5"/>
        <v>193.84090909090909</v>
      </c>
      <c r="Q38" t="str">
        <f t="shared" si="1"/>
        <v>film</v>
      </c>
      <c r="R38" t="str">
        <f t="shared" si="2"/>
        <v>video/television</v>
      </c>
      <c r="S38" s="9">
        <f t="shared" si="3"/>
        <v>42068.307002314818</v>
      </c>
      <c r="T38" s="9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5"/>
        <v>159.51383399209487</v>
      </c>
      <c r="Q39" t="str">
        <f t="shared" si="1"/>
        <v>film</v>
      </c>
      <c r="R39" t="str">
        <f t="shared" si="2"/>
        <v>video/television</v>
      </c>
      <c r="S39" s="9">
        <f t="shared" si="3"/>
        <v>42032.693043981482</v>
      </c>
      <c r="T39" s="9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5"/>
        <v>41.68181818181818</v>
      </c>
      <c r="Q40" t="str">
        <f t="shared" si="1"/>
        <v>film</v>
      </c>
      <c r="R40" t="str">
        <f t="shared" si="2"/>
        <v>video/television</v>
      </c>
      <c r="S40" s="9">
        <f t="shared" si="3"/>
        <v>41375.057222222218</v>
      </c>
      <c r="T40" s="9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5">
        <f t="shared" si="5"/>
        <v>150.89861751152074</v>
      </c>
      <c r="Q41" t="str">
        <f t="shared" si="1"/>
        <v>film</v>
      </c>
      <c r="R41" t="str">
        <f t="shared" si="2"/>
        <v>video/television</v>
      </c>
      <c r="S41" s="9">
        <f t="shared" si="3"/>
        <v>41754.047083333331</v>
      </c>
      <c r="T41" s="9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5">
        <f t="shared" si="5"/>
        <v>126.6875</v>
      </c>
      <c r="Q42" t="str">
        <f t="shared" si="1"/>
        <v>film</v>
      </c>
      <c r="R42" t="str">
        <f t="shared" si="2"/>
        <v>video/television</v>
      </c>
      <c r="S42" s="9">
        <f t="shared" si="3"/>
        <v>41789.21398148148</v>
      </c>
      <c r="T42" s="9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5"/>
        <v>105.26315789473684</v>
      </c>
      <c r="Q43" t="str">
        <f t="shared" si="1"/>
        <v>film</v>
      </c>
      <c r="R43" t="str">
        <f t="shared" si="2"/>
        <v>video/television</v>
      </c>
      <c r="S43" s="9">
        <f t="shared" si="3"/>
        <v>41887.568912037037</v>
      </c>
      <c r="T43" s="9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5"/>
        <v>117.51479289940828</v>
      </c>
      <c r="Q44" t="str">
        <f t="shared" si="1"/>
        <v>film</v>
      </c>
      <c r="R44" t="str">
        <f t="shared" si="2"/>
        <v>video/television</v>
      </c>
      <c r="S44" s="9">
        <f t="shared" si="3"/>
        <v>41971.639189814814</v>
      </c>
      <c r="T44" s="9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 s="5">
        <f t="shared" si="5"/>
        <v>117.36121673003802</v>
      </c>
      <c r="Q45" t="str">
        <f t="shared" si="1"/>
        <v>film</v>
      </c>
      <c r="R45" t="str">
        <f t="shared" si="2"/>
        <v>video/television</v>
      </c>
      <c r="S45" s="9">
        <f t="shared" si="3"/>
        <v>41802.790347222224</v>
      </c>
      <c r="T45" s="9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5"/>
        <v>133.33333333333334</v>
      </c>
      <c r="Q46" t="str">
        <f t="shared" si="1"/>
        <v>film</v>
      </c>
      <c r="R46" t="str">
        <f t="shared" si="2"/>
        <v>video/television</v>
      </c>
      <c r="S46" s="9">
        <f t="shared" si="3"/>
        <v>41874.098807870374</v>
      </c>
      <c r="T46" s="9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5"/>
        <v>98.360655737704917</v>
      </c>
      <c r="Q47" t="str">
        <f t="shared" si="1"/>
        <v>film</v>
      </c>
      <c r="R47" t="str">
        <f t="shared" si="2"/>
        <v>video/television</v>
      </c>
      <c r="S47" s="9">
        <f t="shared" si="3"/>
        <v>42457.623923611114</v>
      </c>
      <c r="T47" s="9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5"/>
        <v>194.44444444444446</v>
      </c>
      <c r="Q48" t="str">
        <f t="shared" si="1"/>
        <v>film</v>
      </c>
      <c r="R48" t="str">
        <f t="shared" si="2"/>
        <v>video/television</v>
      </c>
      <c r="S48" s="9">
        <f t="shared" si="3"/>
        <v>42323.964976851858</v>
      </c>
      <c r="T48" s="9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5">
        <f t="shared" si="5"/>
        <v>76.865000000000009</v>
      </c>
      <c r="Q49" t="str">
        <f t="shared" si="1"/>
        <v>film</v>
      </c>
      <c r="R49" t="str">
        <f t="shared" si="2"/>
        <v>video/television</v>
      </c>
      <c r="S49" s="9">
        <f t="shared" si="3"/>
        <v>41932.819525462961</v>
      </c>
      <c r="T49" s="9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5">
        <f t="shared" si="5"/>
        <v>56.815789473684212</v>
      </c>
      <c r="Q50" t="str">
        <f t="shared" si="1"/>
        <v>film</v>
      </c>
      <c r="R50" t="str">
        <f t="shared" si="2"/>
        <v>video/television</v>
      </c>
      <c r="S50" s="9">
        <f t="shared" si="3"/>
        <v>42033.516898148147</v>
      </c>
      <c r="T50" s="9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5"/>
        <v>137.93103448275863</v>
      </c>
      <c r="Q51" t="str">
        <f t="shared" si="1"/>
        <v>film</v>
      </c>
      <c r="R51" t="str">
        <f t="shared" si="2"/>
        <v>video/television</v>
      </c>
      <c r="S51" s="9">
        <f t="shared" si="3"/>
        <v>42271.176446759258</v>
      </c>
      <c r="T51" s="9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5"/>
        <v>27.272727272727273</v>
      </c>
      <c r="Q52" t="str">
        <f t="shared" si="1"/>
        <v>film</v>
      </c>
      <c r="R52" t="str">
        <f t="shared" si="2"/>
        <v>video/television</v>
      </c>
      <c r="S52" s="9">
        <f t="shared" si="3"/>
        <v>41995.752986111111</v>
      </c>
      <c r="T52" s="9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5">
        <f t="shared" si="5"/>
        <v>118.33613445378151</v>
      </c>
      <c r="Q53" t="str">
        <f t="shared" si="1"/>
        <v>film</v>
      </c>
      <c r="R53" t="str">
        <f t="shared" si="2"/>
        <v>video/television</v>
      </c>
      <c r="S53" s="9">
        <f t="shared" si="3"/>
        <v>42196.928668981483</v>
      </c>
      <c r="T53" s="9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5"/>
        <v>223.48076923076923</v>
      </c>
      <c r="Q54" t="str">
        <f t="shared" si="1"/>
        <v>film</v>
      </c>
      <c r="R54" t="str">
        <f t="shared" si="2"/>
        <v>video/television</v>
      </c>
      <c r="S54" s="9">
        <f t="shared" si="3"/>
        <v>41807.701921296299</v>
      </c>
      <c r="T54" s="9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5"/>
        <v>28.111111111111111</v>
      </c>
      <c r="Q55" t="str">
        <f t="shared" si="1"/>
        <v>film</v>
      </c>
      <c r="R55" t="str">
        <f t="shared" si="2"/>
        <v>video/television</v>
      </c>
      <c r="S55" s="9">
        <f t="shared" si="3"/>
        <v>41719.549131944441</v>
      </c>
      <c r="T55" s="9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5"/>
        <v>194.23076923076923</v>
      </c>
      <c r="Q56" t="str">
        <f t="shared" si="1"/>
        <v>film</v>
      </c>
      <c r="R56" t="str">
        <f t="shared" si="2"/>
        <v>video/television</v>
      </c>
      <c r="S56" s="9">
        <f t="shared" si="3"/>
        <v>42333.713206018518</v>
      </c>
      <c r="T56" s="9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5">
        <f t="shared" si="5"/>
        <v>128.95348837209303</v>
      </c>
      <c r="Q57" t="str">
        <f t="shared" si="1"/>
        <v>film</v>
      </c>
      <c r="R57" t="str">
        <f t="shared" si="2"/>
        <v>video/television</v>
      </c>
      <c r="S57" s="9">
        <f t="shared" si="3"/>
        <v>42496.968935185185</v>
      </c>
      <c r="T57" s="9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5">
        <f t="shared" si="5"/>
        <v>49.316091954022987</v>
      </c>
      <c r="Q58" t="str">
        <f t="shared" si="1"/>
        <v>film</v>
      </c>
      <c r="R58" t="str">
        <f t="shared" si="2"/>
        <v>video/television</v>
      </c>
      <c r="S58" s="9">
        <f t="shared" si="3"/>
        <v>42149.548888888887</v>
      </c>
      <c r="T58" s="9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5">
        <f t="shared" si="5"/>
        <v>221.52173913043478</v>
      </c>
      <c r="Q59" t="str">
        <f t="shared" si="1"/>
        <v>film</v>
      </c>
      <c r="R59" t="str">
        <f t="shared" si="2"/>
        <v>video/television</v>
      </c>
      <c r="S59" s="9">
        <f t="shared" si="3"/>
        <v>42089.83289351852</v>
      </c>
      <c r="T59" s="9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5"/>
        <v>137.21333333333334</v>
      </c>
      <c r="Q60" t="str">
        <f t="shared" si="1"/>
        <v>film</v>
      </c>
      <c r="R60" t="str">
        <f t="shared" si="2"/>
        <v>video/television</v>
      </c>
      <c r="S60" s="9">
        <f t="shared" si="3"/>
        <v>41932.745046296295</v>
      </c>
      <c r="T60" s="9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5">
        <f t="shared" si="5"/>
        <v>606.82242424242418</v>
      </c>
      <c r="Q61" t="str">
        <f t="shared" si="1"/>
        <v>film</v>
      </c>
      <c r="R61" t="str">
        <f t="shared" si="2"/>
        <v>video/television</v>
      </c>
      <c r="S61" s="9">
        <f t="shared" si="3"/>
        <v>42230.23583333334</v>
      </c>
      <c r="T61" s="9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5">
        <f t="shared" si="5"/>
        <v>43.040092592592593</v>
      </c>
      <c r="Q62" t="str">
        <f t="shared" si="1"/>
        <v>film</v>
      </c>
      <c r="R62" t="str">
        <f t="shared" si="2"/>
        <v>video/shorts</v>
      </c>
      <c r="S62" s="9">
        <f t="shared" si="3"/>
        <v>41701.901817129627</v>
      </c>
      <c r="T62" s="9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5"/>
        <v>322.39130434782606</v>
      </c>
      <c r="Q63" t="str">
        <f t="shared" si="1"/>
        <v>film</v>
      </c>
      <c r="R63" t="str">
        <f t="shared" si="2"/>
        <v>video/shorts</v>
      </c>
      <c r="S63" s="9">
        <f t="shared" si="3"/>
        <v>41409.814317129632</v>
      </c>
      <c r="T63" s="9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5"/>
        <v>96.708333333333329</v>
      </c>
      <c r="Q64" t="str">
        <f t="shared" si="1"/>
        <v>film</v>
      </c>
      <c r="R64" t="str">
        <f t="shared" si="2"/>
        <v>video/shorts</v>
      </c>
      <c r="S64" s="9">
        <f t="shared" si="3"/>
        <v>41311.799513888887</v>
      </c>
      <c r="T64" s="9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113.5185</v>
      </c>
      <c r="P65" s="5">
        <f t="shared" si="5"/>
        <v>35.474531249999998</v>
      </c>
      <c r="Q65" t="str">
        <f t="shared" si="1"/>
        <v>film</v>
      </c>
      <c r="R65" t="str">
        <f t="shared" si="2"/>
        <v>video/shorts</v>
      </c>
      <c r="S65" s="9">
        <f t="shared" si="3"/>
        <v>41612.912187499998</v>
      </c>
      <c r="T65" s="9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5"/>
        <v>86.666666666666671</v>
      </c>
      <c r="Q66" t="str">
        <f t="shared" si="1"/>
        <v>film</v>
      </c>
      <c r="R66" t="str">
        <f t="shared" si="2"/>
        <v>video/shorts</v>
      </c>
      <c r="S66" s="9">
        <f t="shared" si="3"/>
        <v>41433.01829861111</v>
      </c>
      <c r="T66" s="9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E67*100/D67</f>
        <v>107.52857142857142</v>
      </c>
      <c r="P67" s="5">
        <f t="shared" si="5"/>
        <v>132.05263157894737</v>
      </c>
      <c r="Q67" t="str">
        <f t="shared" ref="Q67:Q130" si="7">IF(ISERR(FIND(" ",N67)),"",LEFT(N67,FIND(" ",N67)-1))</f>
        <v>film</v>
      </c>
      <c r="R67" t="str">
        <f t="shared" ref="R67:R130" si="8">IF(ISERR(FIND(" ",N67)),"",RIGHT(N67,LEN(N67)-FIND("*",SUBSTITUTE(N67," ","*",LEN(N67)-LEN(SUBSTITUTE(N67," ",""))))))</f>
        <v>video/shorts</v>
      </c>
      <c r="S67" s="9">
        <f t="shared" ref="S67:S130" si="9">(((J67/60)/60)/24)+DATE(1970,1,1)</f>
        <v>41835.821226851855</v>
      </c>
      <c r="T67" s="9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ref="P68:P131" si="11">IF(L68=0,0,E68/L68)</f>
        <v>91.230769230769226</v>
      </c>
      <c r="Q68" t="str">
        <f t="shared" si="7"/>
        <v>film</v>
      </c>
      <c r="R68" t="str">
        <f t="shared" si="8"/>
        <v>video/shorts</v>
      </c>
      <c r="S68" s="9">
        <f t="shared" si="9"/>
        <v>42539.849768518514</v>
      </c>
      <c r="T68" s="9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</v>
      </c>
      <c r="P69" s="5">
        <f t="shared" si="11"/>
        <v>116.25</v>
      </c>
      <c r="Q69" t="str">
        <f t="shared" si="7"/>
        <v>film</v>
      </c>
      <c r="R69" t="str">
        <f t="shared" si="8"/>
        <v>video/shorts</v>
      </c>
      <c r="S69" s="9">
        <f t="shared" si="9"/>
        <v>41075.583379629628</v>
      </c>
      <c r="T69" s="9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11"/>
        <v>21.194444444444443</v>
      </c>
      <c r="Q70" t="str">
        <f t="shared" si="7"/>
        <v>film</v>
      </c>
      <c r="R70" t="str">
        <f t="shared" si="8"/>
        <v>video/shorts</v>
      </c>
      <c r="S70" s="9">
        <f t="shared" si="9"/>
        <v>41663.569340277776</v>
      </c>
      <c r="T70" s="9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11"/>
        <v>62.327134831460668</v>
      </c>
      <c r="Q71" t="str">
        <f t="shared" si="7"/>
        <v>film</v>
      </c>
      <c r="R71" t="str">
        <f t="shared" si="8"/>
        <v>video/shorts</v>
      </c>
      <c r="S71" s="9">
        <f t="shared" si="9"/>
        <v>40786.187789351854</v>
      </c>
      <c r="T71" s="9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11"/>
        <v>37.411764705882355</v>
      </c>
      <c r="Q72" t="str">
        <f t="shared" si="7"/>
        <v>film</v>
      </c>
      <c r="R72" t="str">
        <f t="shared" si="8"/>
        <v>video/shorts</v>
      </c>
      <c r="S72" s="9">
        <f t="shared" si="9"/>
        <v>40730.896354166667</v>
      </c>
      <c r="T72" s="9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123.94444444444444</v>
      </c>
      <c r="P73" s="5">
        <f t="shared" si="11"/>
        <v>69.71875</v>
      </c>
      <c r="Q73" t="str">
        <f t="shared" si="7"/>
        <v>film</v>
      </c>
      <c r="R73" t="str">
        <f t="shared" si="8"/>
        <v>video/shorts</v>
      </c>
      <c r="S73" s="9">
        <f t="shared" si="9"/>
        <v>40997.271493055552</v>
      </c>
      <c r="T73" s="9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11"/>
        <v>58.170731707317074</v>
      </c>
      <c r="Q74" t="str">
        <f t="shared" si="7"/>
        <v>film</v>
      </c>
      <c r="R74" t="str">
        <f t="shared" si="8"/>
        <v>video/shorts</v>
      </c>
      <c r="S74" s="9">
        <f t="shared" si="9"/>
        <v>41208.010196759256</v>
      </c>
      <c r="T74" s="9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11"/>
        <v>50</v>
      </c>
      <c r="Q75" t="str">
        <f t="shared" si="7"/>
        <v>film</v>
      </c>
      <c r="R75" t="str">
        <f t="shared" si="8"/>
        <v>video/shorts</v>
      </c>
      <c r="S75" s="9">
        <f t="shared" si="9"/>
        <v>40587.75675925926</v>
      </c>
      <c r="T75" s="9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112.932</v>
      </c>
      <c r="P76" s="5">
        <f t="shared" si="11"/>
        <v>19.471034482758618</v>
      </c>
      <c r="Q76" t="str">
        <f t="shared" si="7"/>
        <v>film</v>
      </c>
      <c r="R76" t="str">
        <f t="shared" si="8"/>
        <v>video/shorts</v>
      </c>
      <c r="S76" s="9">
        <f t="shared" si="9"/>
        <v>42360.487210648149</v>
      </c>
      <c r="T76" s="9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11"/>
        <v>85.957446808510639</v>
      </c>
      <c r="Q77" t="str">
        <f t="shared" si="7"/>
        <v>film</v>
      </c>
      <c r="R77" t="str">
        <f t="shared" si="8"/>
        <v>video/shorts</v>
      </c>
      <c r="S77" s="9">
        <f t="shared" si="9"/>
        <v>41357.209166666667</v>
      </c>
      <c r="T77" s="9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11"/>
        <v>30.666666666666668</v>
      </c>
      <c r="Q78" t="str">
        <f t="shared" si="7"/>
        <v>film</v>
      </c>
      <c r="R78" t="str">
        <f t="shared" si="8"/>
        <v>video/shorts</v>
      </c>
      <c r="S78" s="9">
        <f t="shared" si="9"/>
        <v>40844.691643518519</v>
      </c>
      <c r="T78" s="9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11"/>
        <v>60.384615384615387</v>
      </c>
      <c r="Q79" t="str">
        <f t="shared" si="7"/>
        <v>film</v>
      </c>
      <c r="R79" t="str">
        <f t="shared" si="8"/>
        <v>video/shorts</v>
      </c>
      <c r="S79" s="9">
        <f t="shared" si="9"/>
        <v>40997.144872685189</v>
      </c>
      <c r="T79" s="9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11"/>
        <v>38.6</v>
      </c>
      <c r="Q80" t="str">
        <f t="shared" si="7"/>
        <v>film</v>
      </c>
      <c r="R80" t="str">
        <f t="shared" si="8"/>
        <v>video/shorts</v>
      </c>
      <c r="S80" s="9">
        <f t="shared" si="9"/>
        <v>42604.730567129634</v>
      </c>
      <c r="T80" s="9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11"/>
        <v>40.268292682926827</v>
      </c>
      <c r="Q81" t="str">
        <f t="shared" si="7"/>
        <v>film</v>
      </c>
      <c r="R81" t="str">
        <f t="shared" si="8"/>
        <v>video/shorts</v>
      </c>
      <c r="S81" s="9">
        <f t="shared" si="9"/>
        <v>41724.776539351849</v>
      </c>
      <c r="T81" s="9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11"/>
        <v>273.82978723404256</v>
      </c>
      <c r="Q82" t="str">
        <f t="shared" si="7"/>
        <v>film</v>
      </c>
      <c r="R82" t="str">
        <f t="shared" si="8"/>
        <v>video/shorts</v>
      </c>
      <c r="S82" s="9">
        <f t="shared" si="9"/>
        <v>41583.083981481483</v>
      </c>
      <c r="T82" s="9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11"/>
        <v>53.035714285714285</v>
      </c>
      <c r="Q83" t="str">
        <f t="shared" si="7"/>
        <v>film</v>
      </c>
      <c r="R83" t="str">
        <f t="shared" si="8"/>
        <v>video/shorts</v>
      </c>
      <c r="S83" s="9">
        <f t="shared" si="9"/>
        <v>41100.158877314818</v>
      </c>
      <c r="T83" s="9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100.0125</v>
      </c>
      <c r="P84" s="5">
        <f t="shared" si="11"/>
        <v>40.005000000000003</v>
      </c>
      <c r="Q84" t="str">
        <f t="shared" si="7"/>
        <v>film</v>
      </c>
      <c r="R84" t="str">
        <f t="shared" si="8"/>
        <v>video/shorts</v>
      </c>
      <c r="S84" s="9">
        <f t="shared" si="9"/>
        <v>40795.820150462961</v>
      </c>
      <c r="T84" s="9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102.5</v>
      </c>
      <c r="P85" s="5">
        <f t="shared" si="11"/>
        <v>15.76923076923077</v>
      </c>
      <c r="Q85" t="str">
        <f t="shared" si="7"/>
        <v>film</v>
      </c>
      <c r="R85" t="str">
        <f t="shared" si="8"/>
        <v>video/shorts</v>
      </c>
      <c r="S85" s="9">
        <f t="shared" si="9"/>
        <v>42042.615613425922</v>
      </c>
      <c r="T85" s="9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11"/>
        <v>71.428571428571431</v>
      </c>
      <c r="Q86" t="str">
        <f t="shared" si="7"/>
        <v>film</v>
      </c>
      <c r="R86" t="str">
        <f t="shared" si="8"/>
        <v>video/shorts</v>
      </c>
      <c r="S86" s="9">
        <f t="shared" si="9"/>
        <v>40648.757939814815</v>
      </c>
      <c r="T86" s="9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125.5</v>
      </c>
      <c r="P87" s="5">
        <f t="shared" si="11"/>
        <v>71.714285714285708</v>
      </c>
      <c r="Q87" t="str">
        <f t="shared" si="7"/>
        <v>film</v>
      </c>
      <c r="R87" t="str">
        <f t="shared" si="8"/>
        <v>video/shorts</v>
      </c>
      <c r="S87" s="9">
        <f t="shared" si="9"/>
        <v>40779.125428240739</v>
      </c>
      <c r="T87" s="9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11"/>
        <v>375.76470588235293</v>
      </c>
      <c r="Q88" t="str">
        <f t="shared" si="7"/>
        <v>film</v>
      </c>
      <c r="R88" t="str">
        <f t="shared" si="8"/>
        <v>video/shorts</v>
      </c>
      <c r="S88" s="9">
        <f t="shared" si="9"/>
        <v>42291.556076388893</v>
      </c>
      <c r="T88" s="9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</v>
      </c>
      <c r="P89" s="5">
        <f t="shared" si="11"/>
        <v>104.6</v>
      </c>
      <c r="Q89" t="str">
        <f t="shared" si="7"/>
        <v>film</v>
      </c>
      <c r="R89" t="str">
        <f t="shared" si="8"/>
        <v>video/shorts</v>
      </c>
      <c r="S89" s="9">
        <f t="shared" si="9"/>
        <v>40322.53938657407</v>
      </c>
      <c r="T89" s="9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102.85714285714286</v>
      </c>
      <c r="P90" s="5">
        <f t="shared" si="11"/>
        <v>60</v>
      </c>
      <c r="Q90" t="str">
        <f t="shared" si="7"/>
        <v>film</v>
      </c>
      <c r="R90" t="str">
        <f t="shared" si="8"/>
        <v>video/shorts</v>
      </c>
      <c r="S90" s="9">
        <f t="shared" si="9"/>
        <v>41786.65892361111</v>
      </c>
      <c r="T90" s="9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115.06666666666666</v>
      </c>
      <c r="P91" s="5">
        <f t="shared" si="11"/>
        <v>123.28571428571429</v>
      </c>
      <c r="Q91" t="str">
        <f t="shared" si="7"/>
        <v>film</v>
      </c>
      <c r="R91" t="str">
        <f t="shared" si="8"/>
        <v>video/shorts</v>
      </c>
      <c r="S91" s="9">
        <f t="shared" si="9"/>
        <v>41402.752222222225</v>
      </c>
      <c r="T91" s="9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11"/>
        <v>31.375</v>
      </c>
      <c r="Q92" t="str">
        <f t="shared" si="7"/>
        <v>film</v>
      </c>
      <c r="R92" t="str">
        <f t="shared" si="8"/>
        <v>video/shorts</v>
      </c>
      <c r="S92" s="9">
        <f t="shared" si="9"/>
        <v>40706.297442129631</v>
      </c>
      <c r="T92" s="9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11"/>
        <v>78.260869565217391</v>
      </c>
      <c r="Q93" t="str">
        <f t="shared" si="7"/>
        <v>film</v>
      </c>
      <c r="R93" t="str">
        <f t="shared" si="8"/>
        <v>video/shorts</v>
      </c>
      <c r="S93" s="9">
        <f t="shared" si="9"/>
        <v>40619.402361111112</v>
      </c>
      <c r="T93" s="9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11"/>
        <v>122.32558139534883</v>
      </c>
      <c r="Q94" t="str">
        <f t="shared" si="7"/>
        <v>film</v>
      </c>
      <c r="R94" t="str">
        <f t="shared" si="8"/>
        <v>video/shorts</v>
      </c>
      <c r="S94" s="9">
        <f t="shared" si="9"/>
        <v>42721.198877314819</v>
      </c>
      <c r="T94" s="9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</v>
      </c>
      <c r="P95" s="5">
        <f t="shared" si="11"/>
        <v>73.733333333333334</v>
      </c>
      <c r="Q95" t="str">
        <f t="shared" si="7"/>
        <v>film</v>
      </c>
      <c r="R95" t="str">
        <f t="shared" si="8"/>
        <v>video/shorts</v>
      </c>
      <c r="S95" s="9">
        <f t="shared" si="9"/>
        <v>41065.858067129629</v>
      </c>
      <c r="T95" s="9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11"/>
        <v>21.666666666666668</v>
      </c>
      <c r="Q96" t="str">
        <f t="shared" si="7"/>
        <v>film</v>
      </c>
      <c r="R96" t="str">
        <f t="shared" si="8"/>
        <v>video/shorts</v>
      </c>
      <c r="S96" s="9">
        <f t="shared" si="9"/>
        <v>41716.717847222222</v>
      </c>
      <c r="T96" s="9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11"/>
        <v>21.904761904761905</v>
      </c>
      <c r="Q97" t="str">
        <f t="shared" si="7"/>
        <v>film</v>
      </c>
      <c r="R97" t="str">
        <f t="shared" si="8"/>
        <v>video/shorts</v>
      </c>
      <c r="S97" s="9">
        <f t="shared" si="9"/>
        <v>40935.005104166667</v>
      </c>
      <c r="T97" s="9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11"/>
        <v>50.588235294117645</v>
      </c>
      <c r="Q98" t="str">
        <f t="shared" si="7"/>
        <v>film</v>
      </c>
      <c r="R98" t="str">
        <f t="shared" si="8"/>
        <v>video/shorts</v>
      </c>
      <c r="S98" s="9">
        <f t="shared" si="9"/>
        <v>40324.662511574075</v>
      </c>
      <c r="T98" s="9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11"/>
        <v>53.125</v>
      </c>
      <c r="Q99" t="str">
        <f t="shared" si="7"/>
        <v>film</v>
      </c>
      <c r="R99" t="str">
        <f t="shared" si="8"/>
        <v>video/shorts</v>
      </c>
      <c r="S99" s="9">
        <f t="shared" si="9"/>
        <v>40706.135208333333</v>
      </c>
      <c r="T99" s="9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11"/>
        <v>56.666666666666664</v>
      </c>
      <c r="Q100" t="str">
        <f t="shared" si="7"/>
        <v>film</v>
      </c>
      <c r="R100" t="str">
        <f t="shared" si="8"/>
        <v>video/shorts</v>
      </c>
      <c r="S100" s="9">
        <f t="shared" si="9"/>
        <v>41214.79483796296</v>
      </c>
      <c r="T100" s="9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11"/>
        <v>40.776666666666664</v>
      </c>
      <c r="Q101" t="str">
        <f t="shared" si="7"/>
        <v>film</v>
      </c>
      <c r="R101" t="str">
        <f t="shared" si="8"/>
        <v>video/shorts</v>
      </c>
      <c r="S101" s="9">
        <f t="shared" si="9"/>
        <v>41631.902766203704</v>
      </c>
      <c r="T101" s="9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11"/>
        <v>192.30769230769232</v>
      </c>
      <c r="Q102" t="str">
        <f t="shared" si="7"/>
        <v>film</v>
      </c>
      <c r="R102" t="str">
        <f t="shared" si="8"/>
        <v>video/shorts</v>
      </c>
      <c r="S102" s="9">
        <f t="shared" si="9"/>
        <v>41197.753310185188</v>
      </c>
      <c r="T102" s="9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11"/>
        <v>100</v>
      </c>
      <c r="Q103" t="str">
        <f t="shared" si="7"/>
        <v>film</v>
      </c>
      <c r="R103" t="str">
        <f t="shared" si="8"/>
        <v>video/shorts</v>
      </c>
      <c r="S103" s="9">
        <f t="shared" si="9"/>
        <v>41274.776736111111</v>
      </c>
      <c r="T103" s="9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</v>
      </c>
      <c r="P104" s="5">
        <f t="shared" si="11"/>
        <v>117.92307692307692</v>
      </c>
      <c r="Q104" t="str">
        <f t="shared" si="7"/>
        <v>film</v>
      </c>
      <c r="R104" t="str">
        <f t="shared" si="8"/>
        <v>video/shorts</v>
      </c>
      <c r="S104" s="9">
        <f t="shared" si="9"/>
        <v>40505.131168981483</v>
      </c>
      <c r="T104" s="9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11"/>
        <v>27.897959183673468</v>
      </c>
      <c r="Q105" t="str">
        <f t="shared" si="7"/>
        <v>film</v>
      </c>
      <c r="R105" t="str">
        <f t="shared" si="8"/>
        <v>video/shorts</v>
      </c>
      <c r="S105" s="9">
        <f t="shared" si="9"/>
        <v>41682.805902777778</v>
      </c>
      <c r="T105" s="9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11"/>
        <v>60</v>
      </c>
      <c r="Q106" t="str">
        <f t="shared" si="7"/>
        <v>film</v>
      </c>
      <c r="R106" t="str">
        <f t="shared" si="8"/>
        <v>video/shorts</v>
      </c>
      <c r="S106" s="9">
        <f t="shared" si="9"/>
        <v>40612.695208333331</v>
      </c>
      <c r="T106" s="9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107.40909090909091</v>
      </c>
      <c r="P107" s="5">
        <f t="shared" si="11"/>
        <v>39.383333333333333</v>
      </c>
      <c r="Q107" t="str">
        <f t="shared" si="7"/>
        <v>film</v>
      </c>
      <c r="R107" t="str">
        <f t="shared" si="8"/>
        <v>video/shorts</v>
      </c>
      <c r="S107" s="9">
        <f t="shared" si="9"/>
        <v>42485.724768518514</v>
      </c>
      <c r="T107" s="9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100.5</v>
      </c>
      <c r="P108" s="5">
        <f t="shared" si="11"/>
        <v>186.11111111111111</v>
      </c>
      <c r="Q108" t="str">
        <f t="shared" si="7"/>
        <v>film</v>
      </c>
      <c r="R108" t="str">
        <f t="shared" si="8"/>
        <v>video/shorts</v>
      </c>
      <c r="S108" s="9">
        <f t="shared" si="9"/>
        <v>40987.776631944449</v>
      </c>
      <c r="T108" s="9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11"/>
        <v>111.37681159420291</v>
      </c>
      <c r="Q109" t="str">
        <f t="shared" si="7"/>
        <v>film</v>
      </c>
      <c r="R109" t="str">
        <f t="shared" si="8"/>
        <v>video/shorts</v>
      </c>
      <c r="S109" s="9">
        <f t="shared" si="9"/>
        <v>40635.982488425929</v>
      </c>
      <c r="T109" s="9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246.66666666666666</v>
      </c>
      <c r="P110" s="5">
        <f t="shared" si="11"/>
        <v>78.723404255319153</v>
      </c>
      <c r="Q110" t="str">
        <f t="shared" si="7"/>
        <v>film</v>
      </c>
      <c r="R110" t="str">
        <f t="shared" si="8"/>
        <v>video/shorts</v>
      </c>
      <c r="S110" s="9">
        <f t="shared" si="9"/>
        <v>41365.613078703704</v>
      </c>
      <c r="T110" s="9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219.5</v>
      </c>
      <c r="P111" s="5">
        <f t="shared" si="11"/>
        <v>46.702127659574465</v>
      </c>
      <c r="Q111" t="str">
        <f t="shared" si="7"/>
        <v>film</v>
      </c>
      <c r="R111" t="str">
        <f t="shared" si="8"/>
        <v>video/shorts</v>
      </c>
      <c r="S111" s="9">
        <f t="shared" si="9"/>
        <v>40570.025810185187</v>
      </c>
      <c r="T111" s="9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11"/>
        <v>65.384615384615387</v>
      </c>
      <c r="Q112" t="str">
        <f t="shared" si="7"/>
        <v>film</v>
      </c>
      <c r="R112" t="str">
        <f t="shared" si="8"/>
        <v>video/shorts</v>
      </c>
      <c r="S112" s="9">
        <f t="shared" si="9"/>
        <v>41557.949687500004</v>
      </c>
      <c r="T112" s="9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11"/>
        <v>102.0754716981132</v>
      </c>
      <c r="Q113" t="str">
        <f t="shared" si="7"/>
        <v>film</v>
      </c>
      <c r="R113" t="str">
        <f t="shared" si="8"/>
        <v>video/shorts</v>
      </c>
      <c r="S113" s="9">
        <f t="shared" si="9"/>
        <v>42125.333182870367</v>
      </c>
      <c r="T113" s="9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11"/>
        <v>64.197530864197532</v>
      </c>
      <c r="Q114" t="str">
        <f t="shared" si="7"/>
        <v>film</v>
      </c>
      <c r="R114" t="str">
        <f t="shared" si="8"/>
        <v>video/shorts</v>
      </c>
      <c r="S114" s="9">
        <f t="shared" si="9"/>
        <v>41718.043032407404</v>
      </c>
      <c r="T114" s="9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11"/>
        <v>90.384615384615387</v>
      </c>
      <c r="Q115" t="str">
        <f t="shared" si="7"/>
        <v>film</v>
      </c>
      <c r="R115" t="str">
        <f t="shared" si="8"/>
        <v>video/shorts</v>
      </c>
      <c r="S115" s="9">
        <f t="shared" si="9"/>
        <v>40753.758425925924</v>
      </c>
      <c r="T115" s="9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103.33333333333333</v>
      </c>
      <c r="P116" s="5">
        <f t="shared" si="11"/>
        <v>88.571428571428569</v>
      </c>
      <c r="Q116" t="str">
        <f t="shared" si="7"/>
        <v>film</v>
      </c>
      <c r="R116" t="str">
        <f t="shared" si="8"/>
        <v>video/shorts</v>
      </c>
      <c r="S116" s="9">
        <f t="shared" si="9"/>
        <v>40861.27416666667</v>
      </c>
      <c r="T116" s="9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140.44444444444446</v>
      </c>
      <c r="P117" s="5">
        <f t="shared" si="11"/>
        <v>28.727272727272727</v>
      </c>
      <c r="Q117" t="str">
        <f t="shared" si="7"/>
        <v>film</v>
      </c>
      <c r="R117" t="str">
        <f t="shared" si="8"/>
        <v>video/shorts</v>
      </c>
      <c r="S117" s="9">
        <f t="shared" si="9"/>
        <v>40918.738935185182</v>
      </c>
      <c r="T117" s="9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11"/>
        <v>69.78947368421052</v>
      </c>
      <c r="Q118" t="str">
        <f t="shared" si="7"/>
        <v>film</v>
      </c>
      <c r="R118" t="str">
        <f t="shared" si="8"/>
        <v>video/shorts</v>
      </c>
      <c r="S118" s="9">
        <f t="shared" si="9"/>
        <v>40595.497164351851</v>
      </c>
      <c r="T118" s="9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100.49377777777778</v>
      </c>
      <c r="P119" s="5">
        <f t="shared" si="11"/>
        <v>167.48962962962963</v>
      </c>
      <c r="Q119" t="str">
        <f t="shared" si="7"/>
        <v>film</v>
      </c>
      <c r="R119" t="str">
        <f t="shared" si="8"/>
        <v>video/shorts</v>
      </c>
      <c r="S119" s="9">
        <f t="shared" si="9"/>
        <v>40248.834999999999</v>
      </c>
      <c r="T119" s="9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113.0316</v>
      </c>
      <c r="P120" s="5">
        <f t="shared" si="11"/>
        <v>144.91230769230768</v>
      </c>
      <c r="Q120" t="str">
        <f t="shared" si="7"/>
        <v>film</v>
      </c>
      <c r="R120" t="str">
        <f t="shared" si="8"/>
        <v>video/shorts</v>
      </c>
      <c r="S120" s="9">
        <f t="shared" si="9"/>
        <v>40723.053657407407</v>
      </c>
      <c r="T120" s="9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104.55692307692307</v>
      </c>
      <c r="P121" s="5">
        <f t="shared" si="11"/>
        <v>91.840540540540545</v>
      </c>
      <c r="Q121" t="str">
        <f t="shared" si="7"/>
        <v>film</v>
      </c>
      <c r="R121" t="str">
        <f t="shared" si="8"/>
        <v>video/shorts</v>
      </c>
      <c r="S121" s="9">
        <f t="shared" si="9"/>
        <v>40739.069282407407</v>
      </c>
      <c r="T121" s="9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1.4285714285714285E-2</v>
      </c>
      <c r="P122" s="5">
        <f t="shared" si="11"/>
        <v>10</v>
      </c>
      <c r="Q122" t="str">
        <f t="shared" si="7"/>
        <v>film</v>
      </c>
      <c r="R122" t="str">
        <f t="shared" si="8"/>
        <v>fiction</v>
      </c>
      <c r="S122" s="9">
        <f t="shared" si="9"/>
        <v>42616.049849537041</v>
      </c>
      <c r="T122" s="9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11"/>
        <v>1</v>
      </c>
      <c r="Q123" t="str">
        <f t="shared" si="7"/>
        <v>film</v>
      </c>
      <c r="R123" t="str">
        <f t="shared" si="8"/>
        <v>fiction</v>
      </c>
      <c r="S123" s="9">
        <f t="shared" si="9"/>
        <v>42096.704976851848</v>
      </c>
      <c r="T123" s="9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>
        <f t="shared" si="11"/>
        <v>0</v>
      </c>
      <c r="Q124" t="str">
        <f t="shared" si="7"/>
        <v>film</v>
      </c>
      <c r="R124" t="str">
        <f t="shared" si="8"/>
        <v>fiction</v>
      </c>
      <c r="S124" s="9">
        <f t="shared" si="9"/>
        <v>42593.431793981479</v>
      </c>
      <c r="T124" s="9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11"/>
        <v>25.166666666666668</v>
      </c>
      <c r="Q125" t="str">
        <f t="shared" si="7"/>
        <v>film</v>
      </c>
      <c r="R125" t="str">
        <f t="shared" si="8"/>
        <v>fiction</v>
      </c>
      <c r="S125" s="9">
        <f t="shared" si="9"/>
        <v>41904.781990740739</v>
      </c>
      <c r="T125" s="9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>
        <f t="shared" si="11"/>
        <v>0</v>
      </c>
      <c r="Q126" t="str">
        <f t="shared" si="7"/>
        <v>film</v>
      </c>
      <c r="R126" t="str">
        <f t="shared" si="8"/>
        <v>fiction</v>
      </c>
      <c r="S126" s="9">
        <f t="shared" si="9"/>
        <v>42114.928726851853</v>
      </c>
      <c r="T126" s="9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5">
        <f t="shared" si="11"/>
        <v>11.666666666666666</v>
      </c>
      <c r="Q127" t="str">
        <f t="shared" si="7"/>
        <v>film</v>
      </c>
      <c r="R127" t="str">
        <f t="shared" si="8"/>
        <v>fiction</v>
      </c>
      <c r="S127" s="9">
        <f t="shared" si="9"/>
        <v>42709.993981481486</v>
      </c>
      <c r="T127" s="9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11"/>
        <v>106.69230769230769</v>
      </c>
      <c r="Q128" t="str">
        <f t="shared" si="7"/>
        <v>film</v>
      </c>
      <c r="R128" t="str">
        <f t="shared" si="8"/>
        <v>fiction</v>
      </c>
      <c r="S128" s="9">
        <f t="shared" si="9"/>
        <v>42135.589548611111</v>
      </c>
      <c r="T128" s="9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11"/>
        <v>47.5</v>
      </c>
      <c r="Q129" t="str">
        <f t="shared" si="7"/>
        <v>film</v>
      </c>
      <c r="R129" t="str">
        <f t="shared" si="8"/>
        <v>fiction</v>
      </c>
      <c r="S129" s="9">
        <f t="shared" si="9"/>
        <v>42067.62431712963</v>
      </c>
      <c r="T129" s="9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11"/>
        <v>311.16666666666669</v>
      </c>
      <c r="Q130" t="str">
        <f t="shared" si="7"/>
        <v>film</v>
      </c>
      <c r="R130" t="str">
        <f t="shared" si="8"/>
        <v>fiction</v>
      </c>
      <c r="S130" s="9">
        <f t="shared" si="9"/>
        <v>42628.22792824074</v>
      </c>
      <c r="T130" s="9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E131*100/D131</f>
        <v>0</v>
      </c>
      <c r="P131" s="5">
        <f t="shared" si="11"/>
        <v>0</v>
      </c>
      <c r="Q131" t="str">
        <f t="shared" ref="Q131:Q194" si="13">IF(ISERR(FIND(" ",N131)),"",LEFT(N131,FIND(" ",N131)-1))</f>
        <v>film</v>
      </c>
      <c r="R131" t="str">
        <f t="shared" ref="R131:R194" si="14">IF(ISERR(FIND(" ",N131)),"",RIGHT(N131,LEN(N131)-FIND("*",SUBSTITUTE(N131," ","*",LEN(N131)-LEN(SUBSTITUTE(N131," ",""))))))</f>
        <v>fiction</v>
      </c>
      <c r="S131" s="9">
        <f t="shared" ref="S131:S194" si="15">(((J131/60)/60)/24)+DATE(1970,1,1)</f>
        <v>41882.937303240738</v>
      </c>
      <c r="T131" s="9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>
        <f t="shared" ref="P132:P195" si="17">IF(L132=0,0,E132/L132)</f>
        <v>0</v>
      </c>
      <c r="Q132" t="str">
        <f t="shared" si="13"/>
        <v>film</v>
      </c>
      <c r="R132" t="str">
        <f t="shared" si="14"/>
        <v>fiction</v>
      </c>
      <c r="S132" s="9">
        <f t="shared" si="15"/>
        <v>41778.915416666663</v>
      </c>
      <c r="T132" s="9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>
        <f t="shared" si="17"/>
        <v>0</v>
      </c>
      <c r="Q133" t="str">
        <f t="shared" si="13"/>
        <v>film</v>
      </c>
      <c r="R133" t="str">
        <f t="shared" si="14"/>
        <v>fiction</v>
      </c>
      <c r="S133" s="9">
        <f t="shared" si="15"/>
        <v>42541.837511574078</v>
      </c>
      <c r="T133" s="9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7"/>
        <v>94.506172839506178</v>
      </c>
      <c r="Q134" t="str">
        <f t="shared" si="13"/>
        <v>film</v>
      </c>
      <c r="R134" t="str">
        <f t="shared" si="14"/>
        <v>fiction</v>
      </c>
      <c r="S134" s="9">
        <f t="shared" si="15"/>
        <v>41905.812581018516</v>
      </c>
      <c r="T134" s="9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>
        <f t="shared" si="17"/>
        <v>0</v>
      </c>
      <c r="Q135" t="str">
        <f t="shared" si="13"/>
        <v>film</v>
      </c>
      <c r="R135" t="str">
        <f t="shared" si="14"/>
        <v>fiction</v>
      </c>
      <c r="S135" s="9">
        <f t="shared" si="15"/>
        <v>42491.80768518518</v>
      </c>
      <c r="T135" s="9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>
        <f t="shared" si="17"/>
        <v>0</v>
      </c>
      <c r="Q136" t="str">
        <f t="shared" si="13"/>
        <v>film</v>
      </c>
      <c r="R136" t="str">
        <f t="shared" si="14"/>
        <v>fiction</v>
      </c>
      <c r="S136" s="9">
        <f t="shared" si="15"/>
        <v>42221.909930555557</v>
      </c>
      <c r="T136" s="9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7"/>
        <v>80.599999999999994</v>
      </c>
      <c r="Q137" t="str">
        <f t="shared" si="13"/>
        <v>film</v>
      </c>
      <c r="R137" t="str">
        <f t="shared" si="14"/>
        <v>fiction</v>
      </c>
      <c r="S137" s="9">
        <f t="shared" si="15"/>
        <v>41788.381909722222</v>
      </c>
      <c r="T137" s="9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>
        <f t="shared" si="17"/>
        <v>0</v>
      </c>
      <c r="Q138" t="str">
        <f t="shared" si="13"/>
        <v>film</v>
      </c>
      <c r="R138" t="str">
        <f t="shared" si="14"/>
        <v>fiction</v>
      </c>
      <c r="S138" s="9">
        <f t="shared" si="15"/>
        <v>42096.410115740742</v>
      </c>
      <c r="T138" s="9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>
        <f t="shared" si="17"/>
        <v>0</v>
      </c>
      <c r="Q139" t="str">
        <f t="shared" si="13"/>
        <v>film</v>
      </c>
      <c r="R139" t="str">
        <f t="shared" si="14"/>
        <v>fiction</v>
      </c>
      <c r="S139" s="9">
        <f t="shared" si="15"/>
        <v>42239.573993055557</v>
      </c>
      <c r="T139" s="9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7"/>
        <v>81.241379310344826</v>
      </c>
      <c r="Q140" t="str">
        <f t="shared" si="13"/>
        <v>film</v>
      </c>
      <c r="R140" t="str">
        <f t="shared" si="14"/>
        <v>fiction</v>
      </c>
      <c r="S140" s="9">
        <f t="shared" si="15"/>
        <v>42186.257418981477</v>
      </c>
      <c r="T140" s="9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7"/>
        <v>500</v>
      </c>
      <c r="Q141" t="str">
        <f t="shared" si="13"/>
        <v>film</v>
      </c>
      <c r="R141" t="str">
        <f t="shared" si="14"/>
        <v>fiction</v>
      </c>
      <c r="S141" s="9">
        <f t="shared" si="15"/>
        <v>42187.920972222222</v>
      </c>
      <c r="T141" s="9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>
        <f t="shared" si="17"/>
        <v>0</v>
      </c>
      <c r="Q142" t="str">
        <f t="shared" si="13"/>
        <v>film</v>
      </c>
      <c r="R142" t="str">
        <f t="shared" si="14"/>
        <v>fiction</v>
      </c>
      <c r="S142" s="9">
        <f t="shared" si="15"/>
        <v>42053.198287037041</v>
      </c>
      <c r="T142" s="9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7"/>
        <v>46.178571428571431</v>
      </c>
      <c r="Q143" t="str">
        <f t="shared" si="13"/>
        <v>film</v>
      </c>
      <c r="R143" t="str">
        <f t="shared" si="14"/>
        <v>fiction</v>
      </c>
      <c r="S143" s="9">
        <f t="shared" si="15"/>
        <v>42110.153043981481</v>
      </c>
      <c r="T143" s="9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0.33333333333333331</v>
      </c>
      <c r="P144" s="5">
        <f t="shared" si="17"/>
        <v>10</v>
      </c>
      <c r="Q144" t="str">
        <f t="shared" si="13"/>
        <v>film</v>
      </c>
      <c r="R144" t="str">
        <f t="shared" si="14"/>
        <v>fiction</v>
      </c>
      <c r="S144" s="9">
        <f t="shared" si="15"/>
        <v>41938.893263888887</v>
      </c>
      <c r="T144" s="9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>
        <f t="shared" si="17"/>
        <v>0</v>
      </c>
      <c r="Q145" t="str">
        <f t="shared" si="13"/>
        <v>film</v>
      </c>
      <c r="R145" t="str">
        <f t="shared" si="14"/>
        <v>fiction</v>
      </c>
      <c r="S145" s="9">
        <f t="shared" si="15"/>
        <v>42559.064143518524</v>
      </c>
      <c r="T145" s="9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7"/>
        <v>55.945945945945944</v>
      </c>
      <c r="Q146" t="str">
        <f t="shared" si="13"/>
        <v>film</v>
      </c>
      <c r="R146" t="str">
        <f t="shared" si="14"/>
        <v>fiction</v>
      </c>
      <c r="S146" s="9">
        <f t="shared" si="15"/>
        <v>42047.762407407412</v>
      </c>
      <c r="T146" s="9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7"/>
        <v>37.555555555555557</v>
      </c>
      <c r="Q147" t="str">
        <f t="shared" si="13"/>
        <v>film</v>
      </c>
      <c r="R147" t="str">
        <f t="shared" si="14"/>
        <v>fiction</v>
      </c>
      <c r="S147" s="9">
        <f t="shared" si="15"/>
        <v>42200.542268518519</v>
      </c>
      <c r="T147" s="9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7"/>
        <v>38.333333333333336</v>
      </c>
      <c r="Q148" t="str">
        <f t="shared" si="13"/>
        <v>film</v>
      </c>
      <c r="R148" t="str">
        <f t="shared" si="14"/>
        <v>fiction</v>
      </c>
      <c r="S148" s="9">
        <f t="shared" si="15"/>
        <v>42693.016180555554</v>
      </c>
      <c r="T148" s="9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>
        <f t="shared" si="17"/>
        <v>0</v>
      </c>
      <c r="Q149" t="str">
        <f t="shared" si="13"/>
        <v>film</v>
      </c>
      <c r="R149" t="str">
        <f t="shared" si="14"/>
        <v>fiction</v>
      </c>
      <c r="S149" s="9">
        <f t="shared" si="15"/>
        <v>41969.767824074079</v>
      </c>
      <c r="T149" s="9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7"/>
        <v>20</v>
      </c>
      <c r="Q150" t="str">
        <f t="shared" si="13"/>
        <v>film</v>
      </c>
      <c r="R150" t="str">
        <f t="shared" si="14"/>
        <v>fiction</v>
      </c>
      <c r="S150" s="9">
        <f t="shared" si="15"/>
        <v>42397.281666666662</v>
      </c>
      <c r="T150" s="9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0.92</v>
      </c>
      <c r="P151" s="5">
        <f t="shared" si="17"/>
        <v>15.333333333333334</v>
      </c>
      <c r="Q151" t="str">
        <f t="shared" si="13"/>
        <v>film</v>
      </c>
      <c r="R151" t="str">
        <f t="shared" si="14"/>
        <v>fiction</v>
      </c>
      <c r="S151" s="9">
        <f t="shared" si="15"/>
        <v>41968.172106481477</v>
      </c>
      <c r="T151" s="9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7"/>
        <v>449.43283582089555</v>
      </c>
      <c r="Q152" t="str">
        <f t="shared" si="13"/>
        <v>film</v>
      </c>
      <c r="R152" t="str">
        <f t="shared" si="14"/>
        <v>fiction</v>
      </c>
      <c r="S152" s="9">
        <f t="shared" si="15"/>
        <v>42090.161828703705</v>
      </c>
      <c r="T152" s="9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5.6000000000000001E-2</v>
      </c>
      <c r="P153" s="5">
        <f t="shared" si="17"/>
        <v>28</v>
      </c>
      <c r="Q153" t="str">
        <f t="shared" si="13"/>
        <v>film</v>
      </c>
      <c r="R153" t="str">
        <f t="shared" si="14"/>
        <v>fiction</v>
      </c>
      <c r="S153" s="9">
        <f t="shared" si="15"/>
        <v>42113.550821759258</v>
      </c>
      <c r="T153" s="9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7"/>
        <v>15</v>
      </c>
      <c r="Q154" t="str">
        <f t="shared" si="13"/>
        <v>film</v>
      </c>
      <c r="R154" t="str">
        <f t="shared" si="14"/>
        <v>fiction</v>
      </c>
      <c r="S154" s="9">
        <f t="shared" si="15"/>
        <v>41875.077546296299</v>
      </c>
      <c r="T154" s="9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7"/>
        <v>35.9</v>
      </c>
      <c r="Q155" t="str">
        <f t="shared" si="13"/>
        <v>film</v>
      </c>
      <c r="R155" t="str">
        <f t="shared" si="14"/>
        <v>fiction</v>
      </c>
      <c r="S155" s="9">
        <f t="shared" si="15"/>
        <v>41933.586157407408</v>
      </c>
      <c r="T155" s="9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2.6666666666666665</v>
      </c>
      <c r="P156" s="5">
        <f t="shared" si="17"/>
        <v>13.333333333333334</v>
      </c>
      <c r="Q156" t="str">
        <f t="shared" si="13"/>
        <v>film</v>
      </c>
      <c r="R156" t="str">
        <f t="shared" si="14"/>
        <v>fiction</v>
      </c>
      <c r="S156" s="9">
        <f t="shared" si="15"/>
        <v>42115.547395833331</v>
      </c>
      <c r="T156" s="9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7"/>
        <v>20.25</v>
      </c>
      <c r="Q157" t="str">
        <f t="shared" si="13"/>
        <v>film</v>
      </c>
      <c r="R157" t="str">
        <f t="shared" si="14"/>
        <v>fiction</v>
      </c>
      <c r="S157" s="9">
        <f t="shared" si="15"/>
        <v>42168.559432870374</v>
      </c>
      <c r="T157" s="9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7"/>
        <v>119</v>
      </c>
      <c r="Q158" t="str">
        <f t="shared" si="13"/>
        <v>film</v>
      </c>
      <c r="R158" t="str">
        <f t="shared" si="14"/>
        <v>fiction</v>
      </c>
      <c r="S158" s="9">
        <f t="shared" si="15"/>
        <v>41794.124953703707</v>
      </c>
      <c r="T158" s="9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7"/>
        <v>4</v>
      </c>
      <c r="Q159" t="str">
        <f t="shared" si="13"/>
        <v>film</v>
      </c>
      <c r="R159" t="str">
        <f t="shared" si="14"/>
        <v>fiction</v>
      </c>
      <c r="S159" s="9">
        <f t="shared" si="15"/>
        <v>42396.911712962959</v>
      </c>
      <c r="T159" s="9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>
        <f t="shared" si="17"/>
        <v>0</v>
      </c>
      <c r="Q160" t="str">
        <f t="shared" si="13"/>
        <v>film</v>
      </c>
      <c r="R160" t="str">
        <f t="shared" si="14"/>
        <v>fiction</v>
      </c>
      <c r="S160" s="9">
        <f t="shared" si="15"/>
        <v>41904.07671296296</v>
      </c>
      <c r="T160" s="9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7"/>
        <v>10</v>
      </c>
      <c r="Q161" t="str">
        <f t="shared" si="13"/>
        <v>film</v>
      </c>
      <c r="R161" t="str">
        <f t="shared" si="14"/>
        <v>fiction</v>
      </c>
      <c r="S161" s="9">
        <f t="shared" si="15"/>
        <v>42514.434548611112</v>
      </c>
      <c r="T161" s="9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>
        <f t="shared" si="17"/>
        <v>0</v>
      </c>
      <c r="Q162" t="str">
        <f t="shared" si="13"/>
        <v>film</v>
      </c>
      <c r="R162" t="str">
        <f t="shared" si="14"/>
        <v>video/drama</v>
      </c>
      <c r="S162" s="9">
        <f t="shared" si="15"/>
        <v>42171.913090277783</v>
      </c>
      <c r="T162" s="9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7"/>
        <v>5</v>
      </c>
      <c r="Q163" t="str">
        <f t="shared" si="13"/>
        <v>film</v>
      </c>
      <c r="R163" t="str">
        <f t="shared" si="14"/>
        <v>video/drama</v>
      </c>
      <c r="S163" s="9">
        <f t="shared" si="15"/>
        <v>41792.687442129631</v>
      </c>
      <c r="T163" s="9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7"/>
        <v>43.5</v>
      </c>
      <c r="Q164" t="str">
        <f t="shared" si="13"/>
        <v>film</v>
      </c>
      <c r="R164" t="str">
        <f t="shared" si="14"/>
        <v>video/drama</v>
      </c>
      <c r="S164" s="9">
        <f t="shared" si="15"/>
        <v>41835.126805555556</v>
      </c>
      <c r="T164" s="9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>
        <f t="shared" si="17"/>
        <v>0</v>
      </c>
      <c r="Q165" t="str">
        <f t="shared" si="13"/>
        <v>film</v>
      </c>
      <c r="R165" t="str">
        <f t="shared" si="14"/>
        <v>video/drama</v>
      </c>
      <c r="S165" s="9">
        <f t="shared" si="15"/>
        <v>42243.961273148147</v>
      </c>
      <c r="T165" s="9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7"/>
        <v>91.428571428571431</v>
      </c>
      <c r="Q166" t="str">
        <f t="shared" si="13"/>
        <v>film</v>
      </c>
      <c r="R166" t="str">
        <f t="shared" si="14"/>
        <v>video/drama</v>
      </c>
      <c r="S166" s="9">
        <f t="shared" si="15"/>
        <v>41841.762743055559</v>
      </c>
      <c r="T166" s="9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>
        <f t="shared" si="17"/>
        <v>0</v>
      </c>
      <c r="Q167" t="str">
        <f t="shared" si="13"/>
        <v>film</v>
      </c>
      <c r="R167" t="str">
        <f t="shared" si="14"/>
        <v>video/drama</v>
      </c>
      <c r="S167" s="9">
        <f t="shared" si="15"/>
        <v>42351.658842592587</v>
      </c>
      <c r="T167" s="9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7"/>
        <v>3000</v>
      </c>
      <c r="Q168" t="str">
        <f t="shared" si="13"/>
        <v>film</v>
      </c>
      <c r="R168" t="str">
        <f t="shared" si="14"/>
        <v>video/drama</v>
      </c>
      <c r="S168" s="9">
        <f t="shared" si="15"/>
        <v>42721.075949074075</v>
      </c>
      <c r="T168" s="9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7"/>
        <v>5.5</v>
      </c>
      <c r="Q169" t="str">
        <f t="shared" si="13"/>
        <v>film</v>
      </c>
      <c r="R169" t="str">
        <f t="shared" si="14"/>
        <v>video/drama</v>
      </c>
      <c r="S169" s="9">
        <f t="shared" si="15"/>
        <v>42160.927488425921</v>
      </c>
      <c r="T169" s="9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7"/>
        <v>108.33333333333333</v>
      </c>
      <c r="Q170" t="str">
        <f t="shared" si="13"/>
        <v>film</v>
      </c>
      <c r="R170" t="str">
        <f t="shared" si="14"/>
        <v>video/drama</v>
      </c>
      <c r="S170" s="9">
        <f t="shared" si="15"/>
        <v>42052.83530092593</v>
      </c>
      <c r="T170" s="9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</v>
      </c>
      <c r="P171" s="5">
        <f t="shared" si="17"/>
        <v>56</v>
      </c>
      <c r="Q171" t="str">
        <f t="shared" si="13"/>
        <v>film</v>
      </c>
      <c r="R171" t="str">
        <f t="shared" si="14"/>
        <v>video/drama</v>
      </c>
      <c r="S171" s="9">
        <f t="shared" si="15"/>
        <v>41900.505312499998</v>
      </c>
      <c r="T171" s="9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7"/>
        <v>32.5</v>
      </c>
      <c r="Q172" t="str">
        <f t="shared" si="13"/>
        <v>film</v>
      </c>
      <c r="R172" t="str">
        <f t="shared" si="14"/>
        <v>video/drama</v>
      </c>
      <c r="S172" s="9">
        <f t="shared" si="15"/>
        <v>42216.977812500001</v>
      </c>
      <c r="T172" s="9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7"/>
        <v>1</v>
      </c>
      <c r="Q173" t="str">
        <f t="shared" si="13"/>
        <v>film</v>
      </c>
      <c r="R173" t="str">
        <f t="shared" si="14"/>
        <v>video/drama</v>
      </c>
      <c r="S173" s="9">
        <f t="shared" si="15"/>
        <v>42534.180717592593</v>
      </c>
      <c r="T173" s="9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>
        <f t="shared" si="17"/>
        <v>0</v>
      </c>
      <c r="Q174" t="str">
        <f t="shared" si="13"/>
        <v>film</v>
      </c>
      <c r="R174" t="str">
        <f t="shared" si="14"/>
        <v>video/drama</v>
      </c>
      <c r="S174" s="9">
        <f t="shared" si="15"/>
        <v>42047.394942129627</v>
      </c>
      <c r="T174" s="9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>
        <f t="shared" si="17"/>
        <v>0</v>
      </c>
      <c r="Q175" t="str">
        <f t="shared" si="13"/>
        <v>film</v>
      </c>
      <c r="R175" t="str">
        <f t="shared" si="14"/>
        <v>video/drama</v>
      </c>
      <c r="S175" s="9">
        <f t="shared" si="15"/>
        <v>42033.573009259257</v>
      </c>
      <c r="T175" s="9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>
        <f t="shared" si="17"/>
        <v>0</v>
      </c>
      <c r="Q176" t="str">
        <f t="shared" si="13"/>
        <v>film</v>
      </c>
      <c r="R176" t="str">
        <f t="shared" si="14"/>
        <v>video/drama</v>
      </c>
      <c r="S176" s="9">
        <f t="shared" si="15"/>
        <v>42072.758981481486</v>
      </c>
      <c r="T176" s="9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7"/>
        <v>49.884615384615387</v>
      </c>
      <c r="Q177" t="str">
        <f t="shared" si="13"/>
        <v>film</v>
      </c>
      <c r="R177" t="str">
        <f t="shared" si="14"/>
        <v>video/drama</v>
      </c>
      <c r="S177" s="9">
        <f t="shared" si="15"/>
        <v>41855.777905092589</v>
      </c>
      <c r="T177" s="9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>
        <f t="shared" si="17"/>
        <v>0</v>
      </c>
      <c r="Q178" t="str">
        <f t="shared" si="13"/>
        <v>film</v>
      </c>
      <c r="R178" t="str">
        <f t="shared" si="14"/>
        <v>video/drama</v>
      </c>
      <c r="S178" s="9">
        <f t="shared" si="15"/>
        <v>42191.824062500003</v>
      </c>
      <c r="T178" s="9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7"/>
        <v>25.714285714285715</v>
      </c>
      <c r="Q179" t="str">
        <f t="shared" si="13"/>
        <v>film</v>
      </c>
      <c r="R179" t="str">
        <f t="shared" si="14"/>
        <v>video/drama</v>
      </c>
      <c r="S179" s="9">
        <f t="shared" si="15"/>
        <v>42070.047754629632</v>
      </c>
      <c r="T179" s="9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>
        <f t="shared" si="17"/>
        <v>0</v>
      </c>
      <c r="Q180" t="str">
        <f t="shared" si="13"/>
        <v>film</v>
      </c>
      <c r="R180" t="str">
        <f t="shared" si="14"/>
        <v>video/drama</v>
      </c>
      <c r="S180" s="9">
        <f t="shared" si="15"/>
        <v>42304.955381944441</v>
      </c>
      <c r="T180" s="9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7"/>
        <v>100</v>
      </c>
      <c r="Q181" t="str">
        <f t="shared" si="13"/>
        <v>film</v>
      </c>
      <c r="R181" t="str">
        <f t="shared" si="14"/>
        <v>video/drama</v>
      </c>
      <c r="S181" s="9">
        <f t="shared" si="15"/>
        <v>42403.080497685187</v>
      </c>
      <c r="T181" s="9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7"/>
        <v>30.846153846153847</v>
      </c>
      <c r="Q182" t="str">
        <f t="shared" si="13"/>
        <v>film</v>
      </c>
      <c r="R182" t="str">
        <f t="shared" si="14"/>
        <v>video/drama</v>
      </c>
      <c r="S182" s="9">
        <f t="shared" si="15"/>
        <v>42067.991238425922</v>
      </c>
      <c r="T182" s="9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7"/>
        <v>180.5</v>
      </c>
      <c r="Q183" t="str">
        <f t="shared" si="13"/>
        <v>film</v>
      </c>
      <c r="R183" t="str">
        <f t="shared" si="14"/>
        <v>video/drama</v>
      </c>
      <c r="S183" s="9">
        <f t="shared" si="15"/>
        <v>42147.741840277777</v>
      </c>
      <c r="T183" s="9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>
        <f t="shared" si="17"/>
        <v>0</v>
      </c>
      <c r="Q184" t="str">
        <f t="shared" si="13"/>
        <v>film</v>
      </c>
      <c r="R184" t="str">
        <f t="shared" si="14"/>
        <v>video/drama</v>
      </c>
      <c r="S184" s="9">
        <f t="shared" si="15"/>
        <v>42712.011944444443</v>
      </c>
      <c r="T184" s="9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7"/>
        <v>373.5</v>
      </c>
      <c r="Q185" t="str">
        <f t="shared" si="13"/>
        <v>film</v>
      </c>
      <c r="R185" t="str">
        <f t="shared" si="14"/>
        <v>video/drama</v>
      </c>
      <c r="S185" s="9">
        <f t="shared" si="15"/>
        <v>41939.810300925928</v>
      </c>
      <c r="T185" s="9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</v>
      </c>
      <c r="P186" s="5">
        <f t="shared" si="17"/>
        <v>25.5</v>
      </c>
      <c r="Q186" t="str">
        <f t="shared" si="13"/>
        <v>film</v>
      </c>
      <c r="R186" t="str">
        <f t="shared" si="14"/>
        <v>video/drama</v>
      </c>
      <c r="S186" s="9">
        <f t="shared" si="15"/>
        <v>41825.791226851856</v>
      </c>
      <c r="T186" s="9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7"/>
        <v>220</v>
      </c>
      <c r="Q187" t="str">
        <f t="shared" si="13"/>
        <v>film</v>
      </c>
      <c r="R187" t="str">
        <f t="shared" si="14"/>
        <v>video/drama</v>
      </c>
      <c r="S187" s="9">
        <f t="shared" si="15"/>
        <v>42570.91133101852</v>
      </c>
      <c r="T187" s="9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>
        <f t="shared" si="17"/>
        <v>0</v>
      </c>
      <c r="Q188" t="str">
        <f t="shared" si="13"/>
        <v>film</v>
      </c>
      <c r="R188" t="str">
        <f t="shared" si="14"/>
        <v>video/drama</v>
      </c>
      <c r="S188" s="9">
        <f t="shared" si="15"/>
        <v>42767.812893518523</v>
      </c>
      <c r="T188" s="9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7"/>
        <v>160</v>
      </c>
      <c r="Q189" t="str">
        <f t="shared" si="13"/>
        <v>film</v>
      </c>
      <c r="R189" t="str">
        <f t="shared" si="14"/>
        <v>video/drama</v>
      </c>
      <c r="S189" s="9">
        <f t="shared" si="15"/>
        <v>42182.234456018516</v>
      </c>
      <c r="T189" s="9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>
        <f t="shared" si="17"/>
        <v>0</v>
      </c>
      <c r="Q190" t="str">
        <f t="shared" si="13"/>
        <v>film</v>
      </c>
      <c r="R190" t="str">
        <f t="shared" si="14"/>
        <v>video/drama</v>
      </c>
      <c r="S190" s="9">
        <f t="shared" si="15"/>
        <v>41857.18304398148</v>
      </c>
      <c r="T190" s="9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6.9000000000000006E-2</v>
      </c>
      <c r="P191" s="5">
        <f t="shared" si="17"/>
        <v>69</v>
      </c>
      <c r="Q191" t="str">
        <f t="shared" si="13"/>
        <v>film</v>
      </c>
      <c r="R191" t="str">
        <f t="shared" si="14"/>
        <v>video/drama</v>
      </c>
      <c r="S191" s="9">
        <f t="shared" si="15"/>
        <v>42556.690706018519</v>
      </c>
      <c r="T191" s="9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7"/>
        <v>50</v>
      </c>
      <c r="Q192" t="str">
        <f t="shared" si="13"/>
        <v>film</v>
      </c>
      <c r="R192" t="str">
        <f t="shared" si="14"/>
        <v>video/drama</v>
      </c>
      <c r="S192" s="9">
        <f t="shared" si="15"/>
        <v>42527.650995370372</v>
      </c>
      <c r="T192" s="9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7"/>
        <v>83.333333333333329</v>
      </c>
      <c r="Q193" t="str">
        <f t="shared" si="13"/>
        <v>film</v>
      </c>
      <c r="R193" t="str">
        <f t="shared" si="14"/>
        <v>video/drama</v>
      </c>
      <c r="S193" s="9">
        <f t="shared" si="15"/>
        <v>42239.441412037035</v>
      </c>
      <c r="T193" s="9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7"/>
        <v>5.666666666666667</v>
      </c>
      <c r="Q194" t="str">
        <f t="shared" si="13"/>
        <v>film</v>
      </c>
      <c r="R194" t="str">
        <f t="shared" si="14"/>
        <v>video/drama</v>
      </c>
      <c r="S194" s="9">
        <f t="shared" si="15"/>
        <v>41899.792037037041</v>
      </c>
      <c r="T194" s="9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E195*100/D195</f>
        <v>0</v>
      </c>
      <c r="P195" s="5">
        <f t="shared" si="17"/>
        <v>0</v>
      </c>
      <c r="Q195" t="str">
        <f t="shared" ref="Q195:Q258" si="19">IF(ISERR(FIND(" ",N195)),"",LEFT(N195,FIND(" ",N195)-1))</f>
        <v>film</v>
      </c>
      <c r="R195" t="str">
        <f t="shared" ref="R195:R258" si="20">IF(ISERR(FIND(" ",N195)),"",RIGHT(N195,LEN(N195)-FIND("*",SUBSTITUTE(N195," ","*",LEN(N195)-LEN(SUBSTITUTE(N195," ",""))))))</f>
        <v>video/drama</v>
      </c>
      <c r="S195" s="9">
        <f t="shared" ref="S195:S258" si="21">(((J195/60)/60)/24)+DATE(1970,1,1)</f>
        <v>41911.934791666667</v>
      </c>
      <c r="T195" s="9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ref="P196:P259" si="23">IF(L196=0,0,E196/L196)</f>
        <v>1</v>
      </c>
      <c r="Q196" t="str">
        <f t="shared" si="19"/>
        <v>film</v>
      </c>
      <c r="R196" t="str">
        <f t="shared" si="20"/>
        <v>video/drama</v>
      </c>
      <c r="S196" s="9">
        <f t="shared" si="21"/>
        <v>42375.996886574074</v>
      </c>
      <c r="T196" s="9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>
        <f t="shared" si="23"/>
        <v>0</v>
      </c>
      <c r="Q197" t="str">
        <f t="shared" si="19"/>
        <v>film</v>
      </c>
      <c r="R197" t="str">
        <f t="shared" si="20"/>
        <v>video/drama</v>
      </c>
      <c r="S197" s="9">
        <f t="shared" si="21"/>
        <v>42135.67050925926</v>
      </c>
      <c r="T197" s="9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41.857142857142854</v>
      </c>
      <c r="P198" s="5">
        <f t="shared" si="23"/>
        <v>77.10526315789474</v>
      </c>
      <c r="Q198" t="str">
        <f t="shared" si="19"/>
        <v>film</v>
      </c>
      <c r="R198" t="str">
        <f t="shared" si="20"/>
        <v>video/drama</v>
      </c>
      <c r="S198" s="9">
        <f t="shared" si="21"/>
        <v>42259.542800925927</v>
      </c>
      <c r="T198" s="9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23"/>
        <v>32.75</v>
      </c>
      <c r="Q199" t="str">
        <f t="shared" si="19"/>
        <v>film</v>
      </c>
      <c r="R199" t="str">
        <f t="shared" si="20"/>
        <v>video/drama</v>
      </c>
      <c r="S199" s="9">
        <f t="shared" si="21"/>
        <v>42741.848379629635</v>
      </c>
      <c r="T199" s="9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1.1160000000000001</v>
      </c>
      <c r="P200" s="5">
        <f t="shared" si="23"/>
        <v>46.5</v>
      </c>
      <c r="Q200" t="str">
        <f t="shared" si="19"/>
        <v>film</v>
      </c>
      <c r="R200" t="str">
        <f t="shared" si="20"/>
        <v>video/drama</v>
      </c>
      <c r="S200" s="9">
        <f t="shared" si="21"/>
        <v>41887.383356481485</v>
      </c>
      <c r="T200" s="9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>
        <f t="shared" si="23"/>
        <v>0</v>
      </c>
      <c r="Q201" t="str">
        <f t="shared" si="19"/>
        <v>film</v>
      </c>
      <c r="R201" t="str">
        <f t="shared" si="20"/>
        <v>video/drama</v>
      </c>
      <c r="S201" s="9">
        <f t="shared" si="21"/>
        <v>42584.123865740738</v>
      </c>
      <c r="T201" s="9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26.192499999999999</v>
      </c>
      <c r="P202" s="5">
        <f t="shared" si="23"/>
        <v>87.308333333333337</v>
      </c>
      <c r="Q202" t="str">
        <f t="shared" si="19"/>
        <v>film</v>
      </c>
      <c r="R202" t="str">
        <f t="shared" si="20"/>
        <v>video/drama</v>
      </c>
      <c r="S202" s="9">
        <f t="shared" si="21"/>
        <v>41867.083368055559</v>
      </c>
      <c r="T202" s="9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</v>
      </c>
      <c r="P203" s="5">
        <f t="shared" si="23"/>
        <v>54.285714285714285</v>
      </c>
      <c r="Q203" t="str">
        <f t="shared" si="19"/>
        <v>film</v>
      </c>
      <c r="R203" t="str">
        <f t="shared" si="20"/>
        <v>video/drama</v>
      </c>
      <c r="S203" s="9">
        <f t="shared" si="21"/>
        <v>42023.818622685183</v>
      </c>
      <c r="T203" s="9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>
        <f t="shared" si="23"/>
        <v>0</v>
      </c>
      <c r="Q204" t="str">
        <f t="shared" si="19"/>
        <v>film</v>
      </c>
      <c r="R204" t="str">
        <f t="shared" si="20"/>
        <v>video/drama</v>
      </c>
      <c r="S204" s="9">
        <f t="shared" si="21"/>
        <v>42255.927824074075</v>
      </c>
      <c r="T204" s="9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23"/>
        <v>93.25</v>
      </c>
      <c r="Q205" t="str">
        <f t="shared" si="19"/>
        <v>film</v>
      </c>
      <c r="R205" t="str">
        <f t="shared" si="20"/>
        <v>video/drama</v>
      </c>
      <c r="S205" s="9">
        <f t="shared" si="21"/>
        <v>41973.847962962958</v>
      </c>
      <c r="T205" s="9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23"/>
        <v>117.68368136117556</v>
      </c>
      <c r="Q206" t="str">
        <f t="shared" si="19"/>
        <v>film</v>
      </c>
      <c r="R206" t="str">
        <f t="shared" si="20"/>
        <v>video/drama</v>
      </c>
      <c r="S206" s="9">
        <f t="shared" si="21"/>
        <v>42556.583368055552</v>
      </c>
      <c r="T206" s="9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23"/>
        <v>76.470588235294116</v>
      </c>
      <c r="Q207" t="str">
        <f t="shared" si="19"/>
        <v>film</v>
      </c>
      <c r="R207" t="str">
        <f t="shared" si="20"/>
        <v>video/drama</v>
      </c>
      <c r="S207" s="9">
        <f t="shared" si="21"/>
        <v>42248.632199074069</v>
      </c>
      <c r="T207" s="9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>
        <f t="shared" si="23"/>
        <v>0</v>
      </c>
      <c r="Q208" t="str">
        <f t="shared" si="19"/>
        <v>film</v>
      </c>
      <c r="R208" t="str">
        <f t="shared" si="20"/>
        <v>video/drama</v>
      </c>
      <c r="S208" s="9">
        <f t="shared" si="21"/>
        <v>42567.004432870366</v>
      </c>
      <c r="T208" s="9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23"/>
        <v>163.84615384615384</v>
      </c>
      <c r="Q209" t="str">
        <f t="shared" si="19"/>
        <v>film</v>
      </c>
      <c r="R209" t="str">
        <f t="shared" si="20"/>
        <v>video/drama</v>
      </c>
      <c r="S209" s="9">
        <f t="shared" si="21"/>
        <v>41978.197199074071</v>
      </c>
      <c r="T209" s="9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>
        <f t="shared" si="23"/>
        <v>0</v>
      </c>
      <c r="Q210" t="str">
        <f t="shared" si="19"/>
        <v>film</v>
      </c>
      <c r="R210" t="str">
        <f t="shared" si="20"/>
        <v>video/drama</v>
      </c>
      <c r="S210" s="9">
        <f t="shared" si="21"/>
        <v>41959.369988425926</v>
      </c>
      <c r="T210" s="9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>
        <f t="shared" si="23"/>
        <v>0</v>
      </c>
      <c r="Q211" t="str">
        <f t="shared" si="19"/>
        <v>film</v>
      </c>
      <c r="R211" t="str">
        <f t="shared" si="20"/>
        <v>video/drama</v>
      </c>
      <c r="S211" s="9">
        <f t="shared" si="21"/>
        <v>42165.922858796301</v>
      </c>
      <c r="T211" s="9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23"/>
        <v>91.818181818181813</v>
      </c>
      <c r="Q212" t="str">
        <f t="shared" si="19"/>
        <v>film</v>
      </c>
      <c r="R212" t="str">
        <f t="shared" si="20"/>
        <v>video/drama</v>
      </c>
      <c r="S212" s="9">
        <f t="shared" si="21"/>
        <v>42249.064722222218</v>
      </c>
      <c r="T212" s="9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23"/>
        <v>185.83333333333334</v>
      </c>
      <c r="Q213" t="str">
        <f t="shared" si="19"/>
        <v>film</v>
      </c>
      <c r="R213" t="str">
        <f t="shared" si="20"/>
        <v>video/drama</v>
      </c>
      <c r="S213" s="9">
        <f t="shared" si="21"/>
        <v>42236.159918981488</v>
      </c>
      <c r="T213" s="9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23"/>
        <v>1</v>
      </c>
      <c r="Q214" t="str">
        <f t="shared" si="19"/>
        <v>film</v>
      </c>
      <c r="R214" t="str">
        <f t="shared" si="20"/>
        <v>video/drama</v>
      </c>
      <c r="S214" s="9">
        <f t="shared" si="21"/>
        <v>42416.881018518514</v>
      </c>
      <c r="T214" s="9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23"/>
        <v>20</v>
      </c>
      <c r="Q215" t="str">
        <f t="shared" si="19"/>
        <v>film</v>
      </c>
      <c r="R215" t="str">
        <f t="shared" si="20"/>
        <v>video/drama</v>
      </c>
      <c r="S215" s="9">
        <f t="shared" si="21"/>
        <v>42202.594293981485</v>
      </c>
      <c r="T215" s="9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23"/>
        <v>1</v>
      </c>
      <c r="Q216" t="str">
        <f t="shared" si="19"/>
        <v>film</v>
      </c>
      <c r="R216" t="str">
        <f t="shared" si="20"/>
        <v>video/drama</v>
      </c>
      <c r="S216" s="9">
        <f t="shared" si="21"/>
        <v>42009.64061342593</v>
      </c>
      <c r="T216" s="9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23"/>
        <v>10</v>
      </c>
      <c r="Q217" t="str">
        <f t="shared" si="19"/>
        <v>film</v>
      </c>
      <c r="R217" t="str">
        <f t="shared" si="20"/>
        <v>video/drama</v>
      </c>
      <c r="S217" s="9">
        <f t="shared" si="21"/>
        <v>42375.230115740742</v>
      </c>
      <c r="T217" s="9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55.698439999999998</v>
      </c>
      <c r="P218" s="5">
        <f t="shared" si="23"/>
        <v>331.53833333333336</v>
      </c>
      <c r="Q218" t="str">
        <f t="shared" si="19"/>
        <v>film</v>
      </c>
      <c r="R218" t="str">
        <f t="shared" si="20"/>
        <v>video/drama</v>
      </c>
      <c r="S218" s="9">
        <f t="shared" si="21"/>
        <v>42066.958761574075</v>
      </c>
      <c r="T218" s="9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23"/>
        <v>314.28947368421052</v>
      </c>
      <c r="Q219" t="str">
        <f t="shared" si="19"/>
        <v>film</v>
      </c>
      <c r="R219" t="str">
        <f t="shared" si="20"/>
        <v>video/drama</v>
      </c>
      <c r="S219" s="9">
        <f t="shared" si="21"/>
        <v>41970.64061342593</v>
      </c>
      <c r="T219" s="9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23"/>
        <v>100</v>
      </c>
      <c r="Q220" t="str">
        <f t="shared" si="19"/>
        <v>film</v>
      </c>
      <c r="R220" t="str">
        <f t="shared" si="20"/>
        <v>video/drama</v>
      </c>
      <c r="S220" s="9">
        <f t="shared" si="21"/>
        <v>42079.628344907411</v>
      </c>
      <c r="T220" s="9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</v>
      </c>
      <c r="P221" s="5">
        <f t="shared" si="23"/>
        <v>115.98684210526316</v>
      </c>
      <c r="Q221" t="str">
        <f t="shared" si="19"/>
        <v>film</v>
      </c>
      <c r="R221" t="str">
        <f t="shared" si="20"/>
        <v>video/drama</v>
      </c>
      <c r="S221" s="9">
        <f t="shared" si="21"/>
        <v>42429.326678240745</v>
      </c>
      <c r="T221" s="9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23"/>
        <v>120</v>
      </c>
      <c r="Q222" t="str">
        <f t="shared" si="19"/>
        <v>film</v>
      </c>
      <c r="R222" t="str">
        <f t="shared" si="20"/>
        <v>video/drama</v>
      </c>
      <c r="S222" s="9">
        <f t="shared" si="21"/>
        <v>42195.643865740742</v>
      </c>
      <c r="T222" s="9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>
        <f t="shared" si="23"/>
        <v>0</v>
      </c>
      <c r="Q223" t="str">
        <f t="shared" si="19"/>
        <v>film</v>
      </c>
      <c r="R223" t="str">
        <f t="shared" si="20"/>
        <v>video/drama</v>
      </c>
      <c r="S223" s="9">
        <f t="shared" si="21"/>
        <v>42031.837546296301</v>
      </c>
      <c r="T223" s="9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23"/>
        <v>65</v>
      </c>
      <c r="Q224" t="str">
        <f t="shared" si="19"/>
        <v>film</v>
      </c>
      <c r="R224" t="str">
        <f t="shared" si="20"/>
        <v>video/drama</v>
      </c>
      <c r="S224" s="9">
        <f t="shared" si="21"/>
        <v>42031.769884259258</v>
      </c>
      <c r="T224" s="9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>
        <f t="shared" si="23"/>
        <v>0</v>
      </c>
      <c r="Q225" t="str">
        <f t="shared" si="19"/>
        <v>film</v>
      </c>
      <c r="R225" t="str">
        <f t="shared" si="20"/>
        <v>video/drama</v>
      </c>
      <c r="S225" s="9">
        <f t="shared" si="21"/>
        <v>42482.048032407409</v>
      </c>
      <c r="T225" s="9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>
        <f t="shared" si="23"/>
        <v>0</v>
      </c>
      <c r="Q226" t="str">
        <f t="shared" si="19"/>
        <v>film</v>
      </c>
      <c r="R226" t="str">
        <f t="shared" si="20"/>
        <v>video/drama</v>
      </c>
      <c r="S226" s="9">
        <f t="shared" si="21"/>
        <v>42135.235254629632</v>
      </c>
      <c r="T226" s="9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>
        <f t="shared" si="23"/>
        <v>0</v>
      </c>
      <c r="Q227" t="str">
        <f t="shared" si="19"/>
        <v>film</v>
      </c>
      <c r="R227" t="str">
        <f t="shared" si="20"/>
        <v>video/drama</v>
      </c>
      <c r="S227" s="9">
        <f t="shared" si="21"/>
        <v>42438.961273148147</v>
      </c>
      <c r="T227" s="9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23"/>
        <v>125</v>
      </c>
      <c r="Q228" t="str">
        <f t="shared" si="19"/>
        <v>film</v>
      </c>
      <c r="R228" t="str">
        <f t="shared" si="20"/>
        <v>video/drama</v>
      </c>
      <c r="S228" s="9">
        <f t="shared" si="21"/>
        <v>42106.666018518517</v>
      </c>
      <c r="T228" s="9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>
        <f t="shared" si="23"/>
        <v>0</v>
      </c>
      <c r="Q229" t="str">
        <f t="shared" si="19"/>
        <v>film</v>
      </c>
      <c r="R229" t="str">
        <f t="shared" si="20"/>
        <v>video/drama</v>
      </c>
      <c r="S229" s="9">
        <f t="shared" si="21"/>
        <v>42164.893993055557</v>
      </c>
      <c r="T229" s="9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>
        <f t="shared" si="23"/>
        <v>0</v>
      </c>
      <c r="Q230" t="str">
        <f t="shared" si="19"/>
        <v>film</v>
      </c>
      <c r="R230" t="str">
        <f t="shared" si="20"/>
        <v>video/drama</v>
      </c>
      <c r="S230" s="9">
        <f t="shared" si="21"/>
        <v>42096.686400462961</v>
      </c>
      <c r="T230" s="9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>
        <f t="shared" si="23"/>
        <v>0</v>
      </c>
      <c r="Q231" t="str">
        <f t="shared" si="19"/>
        <v>film</v>
      </c>
      <c r="R231" t="str">
        <f t="shared" si="20"/>
        <v>video/drama</v>
      </c>
      <c r="S231" s="9">
        <f t="shared" si="21"/>
        <v>42383.933993055558</v>
      </c>
      <c r="T231" s="9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23"/>
        <v>30</v>
      </c>
      <c r="Q232" t="str">
        <f t="shared" si="19"/>
        <v>film</v>
      </c>
      <c r="R232" t="str">
        <f t="shared" si="20"/>
        <v>video/drama</v>
      </c>
      <c r="S232" s="9">
        <f t="shared" si="21"/>
        <v>42129.777210648142</v>
      </c>
      <c r="T232" s="9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>
        <f t="shared" si="23"/>
        <v>0</v>
      </c>
      <c r="Q233" t="str">
        <f t="shared" si="19"/>
        <v>film</v>
      </c>
      <c r="R233" t="str">
        <f t="shared" si="20"/>
        <v>video/drama</v>
      </c>
      <c r="S233" s="9">
        <f t="shared" si="21"/>
        <v>42341.958923611113</v>
      </c>
      <c r="T233" s="9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23"/>
        <v>15.714285714285714</v>
      </c>
      <c r="Q234" t="str">
        <f t="shared" si="19"/>
        <v>film</v>
      </c>
      <c r="R234" t="str">
        <f t="shared" si="20"/>
        <v>video/drama</v>
      </c>
      <c r="S234" s="9">
        <f t="shared" si="21"/>
        <v>42032.82576388889</v>
      </c>
      <c r="T234" s="9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>
        <f t="shared" si="23"/>
        <v>0</v>
      </c>
      <c r="Q235" t="str">
        <f t="shared" si="19"/>
        <v>film</v>
      </c>
      <c r="R235" t="str">
        <f t="shared" si="20"/>
        <v>video/drama</v>
      </c>
      <c r="S235" s="9">
        <f t="shared" si="21"/>
        <v>42612.911712962959</v>
      </c>
      <c r="T235" s="9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23"/>
        <v>80.2</v>
      </c>
      <c r="Q236" t="str">
        <f t="shared" si="19"/>
        <v>film</v>
      </c>
      <c r="R236" t="str">
        <f t="shared" si="20"/>
        <v>video/drama</v>
      </c>
      <c r="S236" s="9">
        <f t="shared" si="21"/>
        <v>42136.035405092596</v>
      </c>
      <c r="T236" s="9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>
        <f t="shared" si="23"/>
        <v>0</v>
      </c>
      <c r="Q237" t="str">
        <f t="shared" si="19"/>
        <v>film</v>
      </c>
      <c r="R237" t="str">
        <f t="shared" si="20"/>
        <v>video/drama</v>
      </c>
      <c r="S237" s="9">
        <f t="shared" si="21"/>
        <v>42164.908530092594</v>
      </c>
      <c r="T237" s="9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>
        <f t="shared" si="23"/>
        <v>0</v>
      </c>
      <c r="Q238" t="str">
        <f t="shared" si="19"/>
        <v>film</v>
      </c>
      <c r="R238" t="str">
        <f t="shared" si="20"/>
        <v>video/drama</v>
      </c>
      <c r="S238" s="9">
        <f t="shared" si="21"/>
        <v>42321.08447916666</v>
      </c>
      <c r="T238" s="9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0.33333333333333331</v>
      </c>
      <c r="P239" s="5">
        <f t="shared" si="23"/>
        <v>50</v>
      </c>
      <c r="Q239" t="str">
        <f t="shared" si="19"/>
        <v>film</v>
      </c>
      <c r="R239" t="str">
        <f t="shared" si="20"/>
        <v>video/drama</v>
      </c>
      <c r="S239" s="9">
        <f t="shared" si="21"/>
        <v>42377.577187499999</v>
      </c>
      <c r="T239" s="9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>
        <f t="shared" si="23"/>
        <v>0</v>
      </c>
      <c r="Q240" t="str">
        <f t="shared" si="19"/>
        <v>film</v>
      </c>
      <c r="R240" t="str">
        <f t="shared" si="20"/>
        <v>video/drama</v>
      </c>
      <c r="S240" s="9">
        <f t="shared" si="21"/>
        <v>42713.962499999994</v>
      </c>
      <c r="T240" s="9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23"/>
        <v>50</v>
      </c>
      <c r="Q241" t="str">
        <f t="shared" si="19"/>
        <v>film</v>
      </c>
      <c r="R241" t="str">
        <f t="shared" si="20"/>
        <v>video/drama</v>
      </c>
      <c r="S241" s="9">
        <f t="shared" si="21"/>
        <v>42297.110300925924</v>
      </c>
      <c r="T241" s="9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23"/>
        <v>117.84759124087591</v>
      </c>
      <c r="Q242" t="str">
        <f t="shared" si="19"/>
        <v>film</v>
      </c>
      <c r="R242" t="str">
        <f t="shared" si="20"/>
        <v>video/documentary</v>
      </c>
      <c r="S242" s="9">
        <f t="shared" si="21"/>
        <v>41354.708460648151</v>
      </c>
      <c r="T242" s="9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23"/>
        <v>109.04255319148936</v>
      </c>
      <c r="Q243" t="str">
        <f t="shared" si="19"/>
        <v>film</v>
      </c>
      <c r="R243" t="str">
        <f t="shared" si="20"/>
        <v>video/documentary</v>
      </c>
      <c r="S243" s="9">
        <f t="shared" si="21"/>
        <v>41949.697962962964</v>
      </c>
      <c r="T243" s="9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113.46153846153847</v>
      </c>
      <c r="P244" s="5">
        <f t="shared" si="23"/>
        <v>73.019801980198025</v>
      </c>
      <c r="Q244" t="str">
        <f t="shared" si="19"/>
        <v>film</v>
      </c>
      <c r="R244" t="str">
        <f t="shared" si="20"/>
        <v>video/documentary</v>
      </c>
      <c r="S244" s="9">
        <f t="shared" si="21"/>
        <v>40862.492939814816</v>
      </c>
      <c r="T244" s="9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23"/>
        <v>78.195121951219505</v>
      </c>
      <c r="Q245" t="str">
        <f t="shared" si="19"/>
        <v>film</v>
      </c>
      <c r="R245" t="str">
        <f t="shared" si="20"/>
        <v>video/documentary</v>
      </c>
      <c r="S245" s="9">
        <f t="shared" si="21"/>
        <v>41662.047500000001</v>
      </c>
      <c r="T245" s="9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113.75714285714285</v>
      </c>
      <c r="P246" s="5">
        <f t="shared" si="23"/>
        <v>47.398809523809526</v>
      </c>
      <c r="Q246" t="str">
        <f t="shared" si="19"/>
        <v>film</v>
      </c>
      <c r="R246" t="str">
        <f t="shared" si="20"/>
        <v>video/documentary</v>
      </c>
      <c r="S246" s="9">
        <f t="shared" si="21"/>
        <v>40213.323599537034</v>
      </c>
      <c r="T246" s="9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103.72</v>
      </c>
      <c r="P247" s="5">
        <f t="shared" si="23"/>
        <v>54.020833333333336</v>
      </c>
      <c r="Q247" t="str">
        <f t="shared" si="19"/>
        <v>film</v>
      </c>
      <c r="R247" t="str">
        <f t="shared" si="20"/>
        <v>video/documentary</v>
      </c>
      <c r="S247" s="9">
        <f t="shared" si="21"/>
        <v>41107.053067129629</v>
      </c>
      <c r="T247" s="9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305.45999999999998</v>
      </c>
      <c r="P248" s="5">
        <f t="shared" si="23"/>
        <v>68.488789237668158</v>
      </c>
      <c r="Q248" t="str">
        <f t="shared" si="19"/>
        <v>film</v>
      </c>
      <c r="R248" t="str">
        <f t="shared" si="20"/>
        <v>video/documentary</v>
      </c>
      <c r="S248" s="9">
        <f t="shared" si="21"/>
        <v>40480.363483796296</v>
      </c>
      <c r="T248" s="9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23"/>
        <v>108.14516129032258</v>
      </c>
      <c r="Q249" t="str">
        <f t="shared" si="19"/>
        <v>film</v>
      </c>
      <c r="R249" t="str">
        <f t="shared" si="20"/>
        <v>video/documentary</v>
      </c>
      <c r="S249" s="9">
        <f t="shared" si="21"/>
        <v>40430.604328703703</v>
      </c>
      <c r="T249" s="9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23"/>
        <v>589.95205479452056</v>
      </c>
      <c r="Q250" t="str">
        <f t="shared" si="19"/>
        <v>film</v>
      </c>
      <c r="R250" t="str">
        <f t="shared" si="20"/>
        <v>video/documentary</v>
      </c>
      <c r="S250" s="9">
        <f t="shared" si="21"/>
        <v>40870.774409722224</v>
      </c>
      <c r="T250" s="9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23"/>
        <v>48.051063829787232</v>
      </c>
      <c r="Q251" t="str">
        <f t="shared" si="19"/>
        <v>film</v>
      </c>
      <c r="R251" t="str">
        <f t="shared" si="20"/>
        <v>video/documentary</v>
      </c>
      <c r="S251" s="9">
        <f t="shared" si="21"/>
        <v>40332.923842592594</v>
      </c>
      <c r="T251" s="9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105.58333333333333</v>
      </c>
      <c r="P252" s="5">
        <f t="shared" si="23"/>
        <v>72.482837528604122</v>
      </c>
      <c r="Q252" t="str">
        <f t="shared" si="19"/>
        <v>film</v>
      </c>
      <c r="R252" t="str">
        <f t="shared" si="20"/>
        <v>video/documentary</v>
      </c>
      <c r="S252" s="9">
        <f t="shared" si="21"/>
        <v>41401.565868055557</v>
      </c>
      <c r="T252" s="9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125.57142857142857</v>
      </c>
      <c r="P253" s="5">
        <f t="shared" si="23"/>
        <v>57.077922077922075</v>
      </c>
      <c r="Q253" t="str">
        <f t="shared" si="19"/>
        <v>film</v>
      </c>
      <c r="R253" t="str">
        <f t="shared" si="20"/>
        <v>video/documentary</v>
      </c>
      <c r="S253" s="9">
        <f t="shared" si="21"/>
        <v>41013.787569444445</v>
      </c>
      <c r="T253" s="9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23"/>
        <v>85.444444444444443</v>
      </c>
      <c r="Q254" t="str">
        <f t="shared" si="19"/>
        <v>film</v>
      </c>
      <c r="R254" t="str">
        <f t="shared" si="20"/>
        <v>video/documentary</v>
      </c>
      <c r="S254" s="9">
        <f t="shared" si="21"/>
        <v>40266.662708333337</v>
      </c>
      <c r="T254" s="9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100.73333333333333</v>
      </c>
      <c r="P255" s="5">
        <f t="shared" si="23"/>
        <v>215.85714285714286</v>
      </c>
      <c r="Q255" t="str">
        <f t="shared" si="19"/>
        <v>film</v>
      </c>
      <c r="R255" t="str">
        <f t="shared" si="20"/>
        <v>video/documentary</v>
      </c>
      <c r="S255" s="9">
        <f t="shared" si="21"/>
        <v>40924.650868055556</v>
      </c>
      <c r="T255" s="9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23"/>
        <v>89.38643312101911</v>
      </c>
      <c r="Q256" t="str">
        <f t="shared" si="19"/>
        <v>film</v>
      </c>
      <c r="R256" t="str">
        <f t="shared" si="20"/>
        <v>video/documentary</v>
      </c>
      <c r="S256" s="9">
        <f t="shared" si="21"/>
        <v>42263.952662037031</v>
      </c>
      <c r="T256" s="9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23"/>
        <v>45.418404255319146</v>
      </c>
      <c r="Q257" t="str">
        <f t="shared" si="19"/>
        <v>film</v>
      </c>
      <c r="R257" t="str">
        <f t="shared" si="20"/>
        <v>video/documentary</v>
      </c>
      <c r="S257" s="9">
        <f t="shared" si="21"/>
        <v>40588.526412037041</v>
      </c>
      <c r="T257" s="9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23"/>
        <v>65.756363636363631</v>
      </c>
      <c r="Q258" t="str">
        <f t="shared" si="19"/>
        <v>film</v>
      </c>
      <c r="R258" t="str">
        <f t="shared" si="20"/>
        <v>video/documentary</v>
      </c>
      <c r="S258" s="9">
        <f t="shared" si="21"/>
        <v>41319.769293981481</v>
      </c>
      <c r="T258" s="9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E259*100/D259</f>
        <v>106.7264857142857</v>
      </c>
      <c r="P259" s="5">
        <f t="shared" si="23"/>
        <v>66.70405357142856</v>
      </c>
      <c r="Q259" t="str">
        <f t="shared" ref="Q259:Q322" si="25">IF(ISERR(FIND(" ",N259)),"",LEFT(N259,FIND(" ",N259)-1))</f>
        <v>film</v>
      </c>
      <c r="R259" t="str">
        <f t="shared" ref="R259:R322" si="26">IF(ISERR(FIND(" ",N259)),"",RIGHT(N259,LEN(N259)-FIND("*",SUBSTITUTE(N259," ","*",LEN(N259)-LEN(SUBSTITUTE(N259," ",""))))))</f>
        <v>video/documentary</v>
      </c>
      <c r="S259" s="9">
        <f t="shared" ref="S259:S322" si="27">(((J259/60)/60)/24)+DATE(1970,1,1)</f>
        <v>42479.626875000002</v>
      </c>
      <c r="T259" s="9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ref="P260:P323" si="29">IF(L260=0,0,E260/L260)</f>
        <v>83.345930232558146</v>
      </c>
      <c r="Q260" t="str">
        <f t="shared" si="25"/>
        <v>film</v>
      </c>
      <c r="R260" t="str">
        <f t="shared" si="26"/>
        <v>video/documentary</v>
      </c>
      <c r="S260" s="9">
        <f t="shared" si="27"/>
        <v>40682.051689814813</v>
      </c>
      <c r="T260" s="9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9"/>
        <v>105.04609341825902</v>
      </c>
      <c r="Q261" t="str">
        <f t="shared" si="25"/>
        <v>film</v>
      </c>
      <c r="R261" t="str">
        <f t="shared" si="26"/>
        <v>video/documentary</v>
      </c>
      <c r="S261" s="9">
        <f t="shared" si="27"/>
        <v>42072.738067129627</v>
      </c>
      <c r="T261" s="9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9"/>
        <v>120.90909090909091</v>
      </c>
      <c r="Q262" t="str">
        <f t="shared" si="25"/>
        <v>film</v>
      </c>
      <c r="R262" t="str">
        <f t="shared" si="26"/>
        <v>video/documentary</v>
      </c>
      <c r="S262" s="9">
        <f t="shared" si="27"/>
        <v>40330.755543981482</v>
      </c>
      <c r="T262" s="9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9"/>
        <v>97.63636363636364</v>
      </c>
      <c r="Q263" t="str">
        <f t="shared" si="25"/>
        <v>film</v>
      </c>
      <c r="R263" t="str">
        <f t="shared" si="26"/>
        <v>video/documentary</v>
      </c>
      <c r="S263" s="9">
        <f t="shared" si="27"/>
        <v>41017.885462962964</v>
      </c>
      <c r="T263" s="9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9"/>
        <v>41.379310344827587</v>
      </c>
      <c r="Q264" t="str">
        <f t="shared" si="25"/>
        <v>film</v>
      </c>
      <c r="R264" t="str">
        <f t="shared" si="26"/>
        <v>video/documentary</v>
      </c>
      <c r="S264" s="9">
        <f t="shared" si="27"/>
        <v>40555.24800925926</v>
      </c>
      <c r="T264" s="9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9"/>
        <v>30.654485981308412</v>
      </c>
      <c r="Q265" t="str">
        <f t="shared" si="25"/>
        <v>film</v>
      </c>
      <c r="R265" t="str">
        <f t="shared" si="26"/>
        <v>video/documentary</v>
      </c>
      <c r="S265" s="9">
        <f t="shared" si="27"/>
        <v>41149.954791666663</v>
      </c>
      <c r="T265" s="9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118.2</v>
      </c>
      <c r="P266" s="5">
        <f t="shared" si="29"/>
        <v>64.945054945054949</v>
      </c>
      <c r="Q266" t="str">
        <f t="shared" si="25"/>
        <v>film</v>
      </c>
      <c r="R266" t="str">
        <f t="shared" si="26"/>
        <v>video/documentary</v>
      </c>
      <c r="S266" s="9">
        <f t="shared" si="27"/>
        <v>41010.620312500003</v>
      </c>
      <c r="T266" s="9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9"/>
        <v>95.775862068965523</v>
      </c>
      <c r="Q267" t="str">
        <f t="shared" si="25"/>
        <v>film</v>
      </c>
      <c r="R267" t="str">
        <f t="shared" si="26"/>
        <v>video/documentary</v>
      </c>
      <c r="S267" s="9">
        <f t="shared" si="27"/>
        <v>40267.245717592588</v>
      </c>
      <c r="T267" s="9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9"/>
        <v>40.416666666666664</v>
      </c>
      <c r="Q268" t="str">
        <f t="shared" si="25"/>
        <v>film</v>
      </c>
      <c r="R268" t="str">
        <f t="shared" si="26"/>
        <v>video/documentary</v>
      </c>
      <c r="S268" s="9">
        <f t="shared" si="27"/>
        <v>40205.174849537041</v>
      </c>
      <c r="T268" s="9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131.62883248730964</v>
      </c>
      <c r="P269" s="5">
        <f t="shared" si="29"/>
        <v>78.578424242424248</v>
      </c>
      <c r="Q269" t="str">
        <f t="shared" si="25"/>
        <v>film</v>
      </c>
      <c r="R269" t="str">
        <f t="shared" si="26"/>
        <v>video/documentary</v>
      </c>
      <c r="S269" s="9">
        <f t="shared" si="27"/>
        <v>41785.452534722222</v>
      </c>
      <c r="T269" s="9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9"/>
        <v>50.18018018018018</v>
      </c>
      <c r="Q270" t="str">
        <f t="shared" si="25"/>
        <v>film</v>
      </c>
      <c r="R270" t="str">
        <f t="shared" si="26"/>
        <v>video/documentary</v>
      </c>
      <c r="S270" s="9">
        <f t="shared" si="27"/>
        <v>40809.15252314815</v>
      </c>
      <c r="T270" s="9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9"/>
        <v>92.251735588972423</v>
      </c>
      <c r="Q271" t="str">
        <f t="shared" si="25"/>
        <v>film</v>
      </c>
      <c r="R271" t="str">
        <f t="shared" si="26"/>
        <v>video/documentary</v>
      </c>
      <c r="S271" s="9">
        <f t="shared" si="27"/>
        <v>42758.197013888886</v>
      </c>
      <c r="T271" s="9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9"/>
        <v>57.540983606557376</v>
      </c>
      <c r="Q272" t="str">
        <f t="shared" si="25"/>
        <v>film</v>
      </c>
      <c r="R272" t="str">
        <f t="shared" si="26"/>
        <v>video/documentary</v>
      </c>
      <c r="S272" s="9">
        <f t="shared" si="27"/>
        <v>40637.866550925923</v>
      </c>
      <c r="T272" s="9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104.68</v>
      </c>
      <c r="P273" s="5">
        <f t="shared" si="29"/>
        <v>109.42160278745645</v>
      </c>
      <c r="Q273" t="str">
        <f t="shared" si="25"/>
        <v>film</v>
      </c>
      <c r="R273" t="str">
        <f t="shared" si="26"/>
        <v>video/documentary</v>
      </c>
      <c r="S273" s="9">
        <f t="shared" si="27"/>
        <v>41612.10024305556</v>
      </c>
      <c r="T273" s="9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177.43366666666665</v>
      </c>
      <c r="P274" s="5">
        <f t="shared" si="29"/>
        <v>81.892461538461546</v>
      </c>
      <c r="Q274" t="str">
        <f t="shared" si="25"/>
        <v>film</v>
      </c>
      <c r="R274" t="str">
        <f t="shared" si="26"/>
        <v>video/documentary</v>
      </c>
      <c r="S274" s="9">
        <f t="shared" si="27"/>
        <v>40235.900358796294</v>
      </c>
      <c r="T274" s="9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9"/>
        <v>45.667711864406776</v>
      </c>
      <c r="Q275" t="str">
        <f t="shared" si="25"/>
        <v>film</v>
      </c>
      <c r="R275" t="str">
        <f t="shared" si="26"/>
        <v>video/documentary</v>
      </c>
      <c r="S275" s="9">
        <f t="shared" si="27"/>
        <v>40697.498449074075</v>
      </c>
      <c r="T275" s="9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9"/>
        <v>55.221238938053098</v>
      </c>
      <c r="Q276" t="str">
        <f t="shared" si="25"/>
        <v>film</v>
      </c>
      <c r="R276" t="str">
        <f t="shared" si="26"/>
        <v>video/documentary</v>
      </c>
      <c r="S276" s="9">
        <f t="shared" si="27"/>
        <v>40969.912372685183</v>
      </c>
      <c r="T276" s="9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9"/>
        <v>65.298192771084331</v>
      </c>
      <c r="Q277" t="str">
        <f t="shared" si="25"/>
        <v>film</v>
      </c>
      <c r="R277" t="str">
        <f t="shared" si="26"/>
        <v>video/documentary</v>
      </c>
      <c r="S277" s="9">
        <f t="shared" si="27"/>
        <v>41193.032013888893</v>
      </c>
      <c r="T277" s="9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9"/>
        <v>95.225806451612897</v>
      </c>
      <c r="Q278" t="str">
        <f t="shared" si="25"/>
        <v>film</v>
      </c>
      <c r="R278" t="str">
        <f t="shared" si="26"/>
        <v>video/documentary</v>
      </c>
      <c r="S278" s="9">
        <f t="shared" si="27"/>
        <v>40967.081874999996</v>
      </c>
      <c r="T278" s="9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110.38153846153845</v>
      </c>
      <c r="P279" s="5">
        <f t="shared" si="29"/>
        <v>75.444794952681391</v>
      </c>
      <c r="Q279" t="str">
        <f t="shared" si="25"/>
        <v>film</v>
      </c>
      <c r="R279" t="str">
        <f t="shared" si="26"/>
        <v>video/documentary</v>
      </c>
      <c r="S279" s="9">
        <f t="shared" si="27"/>
        <v>42117.891423611116</v>
      </c>
      <c r="T279" s="9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9"/>
        <v>97.816867469879512</v>
      </c>
      <c r="Q280" t="str">
        <f t="shared" si="25"/>
        <v>film</v>
      </c>
      <c r="R280" t="str">
        <f t="shared" si="26"/>
        <v>video/documentary</v>
      </c>
      <c r="S280" s="9">
        <f t="shared" si="27"/>
        <v>41164.040960648148</v>
      </c>
      <c r="T280" s="9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9"/>
        <v>87.685606557377056</v>
      </c>
      <c r="Q281" t="str">
        <f t="shared" si="25"/>
        <v>film</v>
      </c>
      <c r="R281" t="str">
        <f t="shared" si="26"/>
        <v>video/documentary</v>
      </c>
      <c r="S281" s="9">
        <f t="shared" si="27"/>
        <v>42759.244166666671</v>
      </c>
      <c r="T281" s="9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9"/>
        <v>54.748948106591868</v>
      </c>
      <c r="Q282" t="str">
        <f t="shared" si="25"/>
        <v>film</v>
      </c>
      <c r="R282" t="str">
        <f t="shared" si="26"/>
        <v>video/documentary</v>
      </c>
      <c r="S282" s="9">
        <f t="shared" si="27"/>
        <v>41744.590682870366</v>
      </c>
      <c r="T282" s="9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9"/>
        <v>83.953417721518989</v>
      </c>
      <c r="Q283" t="str">
        <f t="shared" si="25"/>
        <v>film</v>
      </c>
      <c r="R283" t="str">
        <f t="shared" si="26"/>
        <v>video/documentary</v>
      </c>
      <c r="S283" s="9">
        <f t="shared" si="27"/>
        <v>39950.163344907407</v>
      </c>
      <c r="T283" s="9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9"/>
        <v>254.38547486033519</v>
      </c>
      <c r="Q284" t="str">
        <f t="shared" si="25"/>
        <v>film</v>
      </c>
      <c r="R284" t="str">
        <f t="shared" si="26"/>
        <v>video/documentary</v>
      </c>
      <c r="S284" s="9">
        <f t="shared" si="27"/>
        <v>40194.920046296298</v>
      </c>
      <c r="T284" s="9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9"/>
        <v>101.8269801980198</v>
      </c>
      <c r="Q285" t="str">
        <f t="shared" si="25"/>
        <v>film</v>
      </c>
      <c r="R285" t="str">
        <f t="shared" si="26"/>
        <v>video/documentary</v>
      </c>
      <c r="S285" s="9">
        <f t="shared" si="27"/>
        <v>40675.71</v>
      </c>
      <c r="T285" s="9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9"/>
        <v>55.066394736842106</v>
      </c>
      <c r="Q286" t="str">
        <f t="shared" si="25"/>
        <v>film</v>
      </c>
      <c r="R286" t="str">
        <f t="shared" si="26"/>
        <v>video/documentary</v>
      </c>
      <c r="S286" s="9">
        <f t="shared" si="27"/>
        <v>40904.738194444442</v>
      </c>
      <c r="T286" s="9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9"/>
        <v>56.901438721136763</v>
      </c>
      <c r="Q287" t="str">
        <f t="shared" si="25"/>
        <v>film</v>
      </c>
      <c r="R287" t="str">
        <f t="shared" si="26"/>
        <v>video/documentary</v>
      </c>
      <c r="S287" s="9">
        <f t="shared" si="27"/>
        <v>41506.756111111114</v>
      </c>
      <c r="T287" s="9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109.15333333333334</v>
      </c>
      <c r="P288" s="5">
        <f t="shared" si="29"/>
        <v>121.28148148148148</v>
      </c>
      <c r="Q288" t="str">
        <f t="shared" si="25"/>
        <v>film</v>
      </c>
      <c r="R288" t="str">
        <f t="shared" si="26"/>
        <v>video/documentary</v>
      </c>
      <c r="S288" s="9">
        <f t="shared" si="27"/>
        <v>41313.816249999996</v>
      </c>
      <c r="T288" s="9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176.3</v>
      </c>
      <c r="P289" s="5">
        <f t="shared" si="29"/>
        <v>91.189655172413794</v>
      </c>
      <c r="Q289" t="str">
        <f t="shared" si="25"/>
        <v>film</v>
      </c>
      <c r="R289" t="str">
        <f t="shared" si="26"/>
        <v>video/documentary</v>
      </c>
      <c r="S289" s="9">
        <f t="shared" si="27"/>
        <v>41184.277986111112</v>
      </c>
      <c r="T289" s="9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103.21062000000001</v>
      </c>
      <c r="P290" s="5">
        <f t="shared" si="29"/>
        <v>115.44812080536913</v>
      </c>
      <c r="Q290" t="str">
        <f t="shared" si="25"/>
        <v>film</v>
      </c>
      <c r="R290" t="str">
        <f t="shared" si="26"/>
        <v>video/documentary</v>
      </c>
      <c r="S290" s="9">
        <f t="shared" si="27"/>
        <v>41051.168900462959</v>
      </c>
      <c r="T290" s="9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</v>
      </c>
      <c r="P291" s="5">
        <f t="shared" si="29"/>
        <v>67.771551724137936</v>
      </c>
      <c r="Q291" t="str">
        <f t="shared" si="25"/>
        <v>film</v>
      </c>
      <c r="R291" t="str">
        <f t="shared" si="26"/>
        <v>video/documentary</v>
      </c>
      <c r="S291" s="9">
        <f t="shared" si="27"/>
        <v>41550.456412037034</v>
      </c>
      <c r="T291" s="9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106.68444444444444</v>
      </c>
      <c r="P292" s="5">
        <f t="shared" si="29"/>
        <v>28.576190476190476</v>
      </c>
      <c r="Q292" t="str">
        <f t="shared" si="25"/>
        <v>film</v>
      </c>
      <c r="R292" t="str">
        <f t="shared" si="26"/>
        <v>video/documentary</v>
      </c>
      <c r="S292" s="9">
        <f t="shared" si="27"/>
        <v>40526.36917824074</v>
      </c>
      <c r="T292" s="9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9"/>
        <v>46.8828125</v>
      </c>
      <c r="Q293" t="str">
        <f t="shared" si="25"/>
        <v>film</v>
      </c>
      <c r="R293" t="str">
        <f t="shared" si="26"/>
        <v>video/documentary</v>
      </c>
      <c r="S293" s="9">
        <f t="shared" si="27"/>
        <v>41376.769050925926</v>
      </c>
      <c r="T293" s="9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9"/>
        <v>154.42231237322514</v>
      </c>
      <c r="Q294" t="str">
        <f t="shared" si="25"/>
        <v>film</v>
      </c>
      <c r="R294" t="str">
        <f t="shared" si="26"/>
        <v>video/documentary</v>
      </c>
      <c r="S294" s="9">
        <f t="shared" si="27"/>
        <v>40812.803229166668</v>
      </c>
      <c r="T294" s="9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9"/>
        <v>201.22137404580153</v>
      </c>
      <c r="Q295" t="str">
        <f t="shared" si="25"/>
        <v>film</v>
      </c>
      <c r="R295" t="str">
        <f t="shared" si="26"/>
        <v>video/documentary</v>
      </c>
      <c r="S295" s="9">
        <f t="shared" si="27"/>
        <v>41719.667986111112</v>
      </c>
      <c r="T295" s="9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9"/>
        <v>100</v>
      </c>
      <c r="Q296" t="str">
        <f t="shared" si="25"/>
        <v>film</v>
      </c>
      <c r="R296" t="str">
        <f t="shared" si="26"/>
        <v>video/documentary</v>
      </c>
      <c r="S296" s="9">
        <f t="shared" si="27"/>
        <v>40343.084421296298</v>
      </c>
      <c r="T296" s="9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9"/>
        <v>100.08204511278196</v>
      </c>
      <c r="Q297" t="str">
        <f t="shared" si="25"/>
        <v>film</v>
      </c>
      <c r="R297" t="str">
        <f t="shared" si="26"/>
        <v>video/documentary</v>
      </c>
      <c r="S297" s="9">
        <f t="shared" si="27"/>
        <v>41519.004733796297</v>
      </c>
      <c r="T297" s="9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9"/>
        <v>230.08953488372092</v>
      </c>
      <c r="Q298" t="str">
        <f t="shared" si="25"/>
        <v>film</v>
      </c>
      <c r="R298" t="str">
        <f t="shared" si="26"/>
        <v>video/documentary</v>
      </c>
      <c r="S298" s="9">
        <f t="shared" si="27"/>
        <v>41134.475497685184</v>
      </c>
      <c r="T298" s="9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9"/>
        <v>141.74647887323943</v>
      </c>
      <c r="Q299" t="str">
        <f t="shared" si="25"/>
        <v>film</v>
      </c>
      <c r="R299" t="str">
        <f t="shared" si="26"/>
        <v>video/documentary</v>
      </c>
      <c r="S299" s="9">
        <f t="shared" si="27"/>
        <v>42089.72802083334</v>
      </c>
      <c r="T299" s="9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108.9324126984127</v>
      </c>
      <c r="P300" s="5">
        <f t="shared" si="29"/>
        <v>56.344351395730705</v>
      </c>
      <c r="Q300" t="str">
        <f t="shared" si="25"/>
        <v>film</v>
      </c>
      <c r="R300" t="str">
        <f t="shared" si="26"/>
        <v>video/documentary</v>
      </c>
      <c r="S300" s="9">
        <f t="shared" si="27"/>
        <v>41709.463518518518</v>
      </c>
      <c r="T300" s="9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178.95249999999999</v>
      </c>
      <c r="P301" s="5">
        <f t="shared" si="29"/>
        <v>73.341188524590166</v>
      </c>
      <c r="Q301" t="str">
        <f t="shared" si="25"/>
        <v>film</v>
      </c>
      <c r="R301" t="str">
        <f t="shared" si="26"/>
        <v>video/documentary</v>
      </c>
      <c r="S301" s="9">
        <f t="shared" si="27"/>
        <v>40469.225231481483</v>
      </c>
      <c r="T301" s="9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9"/>
        <v>85.337785234899329</v>
      </c>
      <c r="Q302" t="str">
        <f t="shared" si="25"/>
        <v>film</v>
      </c>
      <c r="R302" t="str">
        <f t="shared" si="26"/>
        <v>video/documentary</v>
      </c>
      <c r="S302" s="9">
        <f t="shared" si="27"/>
        <v>40626.959930555553</v>
      </c>
      <c r="T302" s="9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118.735</v>
      </c>
      <c r="P303" s="5">
        <f t="shared" si="29"/>
        <v>61.496215139442228</v>
      </c>
      <c r="Q303" t="str">
        <f t="shared" si="25"/>
        <v>film</v>
      </c>
      <c r="R303" t="str">
        <f t="shared" si="26"/>
        <v>video/documentary</v>
      </c>
      <c r="S303" s="9">
        <f t="shared" si="27"/>
        <v>41312.737673611111</v>
      </c>
      <c r="T303" s="9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9"/>
        <v>93.018518518518519</v>
      </c>
      <c r="Q304" t="str">
        <f t="shared" si="25"/>
        <v>film</v>
      </c>
      <c r="R304" t="str">
        <f t="shared" si="26"/>
        <v>video/documentary</v>
      </c>
      <c r="S304" s="9">
        <f t="shared" si="27"/>
        <v>40933.856921296298</v>
      </c>
      <c r="T304" s="9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9"/>
        <v>50.292682926829265</v>
      </c>
      <c r="Q305" t="str">
        <f t="shared" si="25"/>
        <v>film</v>
      </c>
      <c r="R305" t="str">
        <f t="shared" si="26"/>
        <v>video/documentary</v>
      </c>
      <c r="S305" s="9">
        <f t="shared" si="27"/>
        <v>41032.071134259262</v>
      </c>
      <c r="T305" s="9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231.64705882352942</v>
      </c>
      <c r="P306" s="5">
        <f t="shared" si="29"/>
        <v>106.43243243243244</v>
      </c>
      <c r="Q306" t="str">
        <f t="shared" si="25"/>
        <v>film</v>
      </c>
      <c r="R306" t="str">
        <f t="shared" si="26"/>
        <v>video/documentary</v>
      </c>
      <c r="S306" s="9">
        <f t="shared" si="27"/>
        <v>41114.094872685186</v>
      </c>
      <c r="T306" s="9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130.33333333333334</v>
      </c>
      <c r="P307" s="5">
        <f t="shared" si="29"/>
        <v>51.719576719576722</v>
      </c>
      <c r="Q307" t="str">
        <f t="shared" si="25"/>
        <v>film</v>
      </c>
      <c r="R307" t="str">
        <f t="shared" si="26"/>
        <v>video/documentary</v>
      </c>
      <c r="S307" s="9">
        <f t="shared" si="27"/>
        <v>40948.630196759259</v>
      </c>
      <c r="T307" s="9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9"/>
        <v>36.612499999999997</v>
      </c>
      <c r="Q308" t="str">
        <f t="shared" si="25"/>
        <v>film</v>
      </c>
      <c r="R308" t="str">
        <f t="shared" si="26"/>
        <v>video/documentary</v>
      </c>
      <c r="S308" s="9">
        <f t="shared" si="27"/>
        <v>41333.837187500001</v>
      </c>
      <c r="T308" s="9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111.31818181818181</v>
      </c>
      <c r="P309" s="5">
        <f t="shared" si="29"/>
        <v>42.517361111111114</v>
      </c>
      <c r="Q309" t="str">
        <f t="shared" si="25"/>
        <v>film</v>
      </c>
      <c r="R309" t="str">
        <f t="shared" si="26"/>
        <v>video/documentary</v>
      </c>
      <c r="S309" s="9">
        <f t="shared" si="27"/>
        <v>41282.944456018515</v>
      </c>
      <c r="T309" s="9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105.56666666666666</v>
      </c>
      <c r="P310" s="5">
        <f t="shared" si="29"/>
        <v>62.712871287128714</v>
      </c>
      <c r="Q310" t="str">
        <f t="shared" si="25"/>
        <v>film</v>
      </c>
      <c r="R310" t="str">
        <f t="shared" si="26"/>
        <v>video/documentary</v>
      </c>
      <c r="S310" s="9">
        <f t="shared" si="27"/>
        <v>40567.694560185184</v>
      </c>
      <c r="T310" s="9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118.94444444444444</v>
      </c>
      <c r="P311" s="5">
        <f t="shared" si="29"/>
        <v>89.957983193277315</v>
      </c>
      <c r="Q311" t="str">
        <f t="shared" si="25"/>
        <v>film</v>
      </c>
      <c r="R311" t="str">
        <f t="shared" si="26"/>
        <v>video/documentary</v>
      </c>
      <c r="S311" s="9">
        <f t="shared" si="27"/>
        <v>41134.751550925925</v>
      </c>
      <c r="T311" s="9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9"/>
        <v>28.924722222222222</v>
      </c>
      <c r="Q312" t="str">
        <f t="shared" si="25"/>
        <v>film</v>
      </c>
      <c r="R312" t="str">
        <f t="shared" si="26"/>
        <v>video/documentary</v>
      </c>
      <c r="S312" s="9">
        <f t="shared" si="27"/>
        <v>40821.183136574073</v>
      </c>
      <c r="T312" s="9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9"/>
        <v>138.8022</v>
      </c>
      <c r="Q313" t="str">
        <f t="shared" si="25"/>
        <v>film</v>
      </c>
      <c r="R313" t="str">
        <f t="shared" si="26"/>
        <v>video/documentary</v>
      </c>
      <c r="S313" s="9">
        <f t="shared" si="27"/>
        <v>40868.219814814816</v>
      </c>
      <c r="T313" s="9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111.875</v>
      </c>
      <c r="P314" s="5">
        <f t="shared" si="29"/>
        <v>61.301369863013697</v>
      </c>
      <c r="Q314" t="str">
        <f t="shared" si="25"/>
        <v>film</v>
      </c>
      <c r="R314" t="str">
        <f t="shared" si="26"/>
        <v>video/documentary</v>
      </c>
      <c r="S314" s="9">
        <f t="shared" si="27"/>
        <v>41348.877685185187</v>
      </c>
      <c r="T314" s="9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9"/>
        <v>80.202702702702709</v>
      </c>
      <c r="Q315" t="str">
        <f t="shared" si="25"/>
        <v>film</v>
      </c>
      <c r="R315" t="str">
        <f t="shared" si="26"/>
        <v>video/documentary</v>
      </c>
      <c r="S315" s="9">
        <f t="shared" si="27"/>
        <v>40357.227939814817</v>
      </c>
      <c r="T315" s="9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</v>
      </c>
      <c r="P316" s="5">
        <f t="shared" si="29"/>
        <v>32.095833333333331</v>
      </c>
      <c r="Q316" t="str">
        <f t="shared" si="25"/>
        <v>film</v>
      </c>
      <c r="R316" t="str">
        <f t="shared" si="26"/>
        <v>video/documentary</v>
      </c>
      <c r="S316" s="9">
        <f t="shared" si="27"/>
        <v>41304.833194444444</v>
      </c>
      <c r="T316" s="9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9"/>
        <v>200.88888888888889</v>
      </c>
      <c r="Q317" t="str">
        <f t="shared" si="25"/>
        <v>film</v>
      </c>
      <c r="R317" t="str">
        <f t="shared" si="26"/>
        <v>video/documentary</v>
      </c>
      <c r="S317" s="9">
        <f t="shared" si="27"/>
        <v>41113.77238425926</v>
      </c>
      <c r="T317" s="9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9"/>
        <v>108.01265822784811</v>
      </c>
      <c r="Q318" t="str">
        <f t="shared" si="25"/>
        <v>film</v>
      </c>
      <c r="R318" t="str">
        <f t="shared" si="26"/>
        <v>video/documentary</v>
      </c>
      <c r="S318" s="9">
        <f t="shared" si="27"/>
        <v>41950.923576388886</v>
      </c>
      <c r="T318" s="9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9"/>
        <v>95.699367088607602</v>
      </c>
      <c r="Q319" t="str">
        <f t="shared" si="25"/>
        <v>film</v>
      </c>
      <c r="R319" t="str">
        <f t="shared" si="26"/>
        <v>video/documentary</v>
      </c>
      <c r="S319" s="9">
        <f t="shared" si="27"/>
        <v>41589.676886574074</v>
      </c>
      <c r="T319" s="9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9"/>
        <v>49.880281690140848</v>
      </c>
      <c r="Q320" t="str">
        <f t="shared" si="25"/>
        <v>film</v>
      </c>
      <c r="R320" t="str">
        <f t="shared" si="26"/>
        <v>video/documentary</v>
      </c>
      <c r="S320" s="9">
        <f t="shared" si="27"/>
        <v>41330.038784722223</v>
      </c>
      <c r="T320" s="9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9"/>
        <v>110.47058823529412</v>
      </c>
      <c r="Q321" t="str">
        <f t="shared" si="25"/>
        <v>film</v>
      </c>
      <c r="R321" t="str">
        <f t="shared" si="26"/>
        <v>video/documentary</v>
      </c>
      <c r="S321" s="9">
        <f t="shared" si="27"/>
        <v>40123.83829861111</v>
      </c>
      <c r="T321" s="9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</v>
      </c>
      <c r="P322" s="5">
        <f t="shared" si="29"/>
        <v>134.91139240506328</v>
      </c>
      <c r="Q322" t="str">
        <f t="shared" si="25"/>
        <v>film</v>
      </c>
      <c r="R322" t="str">
        <f t="shared" si="26"/>
        <v>video/documentary</v>
      </c>
      <c r="S322" s="9">
        <f t="shared" si="27"/>
        <v>42331.551307870366</v>
      </c>
      <c r="T322" s="9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E323*100/D323</f>
        <v>102.66285714285715</v>
      </c>
      <c r="P323" s="5">
        <f t="shared" si="29"/>
        <v>106.62314540059347</v>
      </c>
      <c r="Q323" t="str">
        <f t="shared" ref="Q323:Q386" si="31">IF(ISERR(FIND(" ",N323)),"",LEFT(N323,FIND(" ",N323)-1))</f>
        <v>film</v>
      </c>
      <c r="R323" t="str">
        <f t="shared" ref="R323:R386" si="32">IF(ISERR(FIND(" ",N323)),"",RIGHT(N323,LEN(N323)-FIND("*",SUBSTITUTE(N323," ","*",LEN(N323)-LEN(SUBSTITUTE(N323," ",""))))))</f>
        <v>video/documentary</v>
      </c>
      <c r="S323" s="9">
        <f t="shared" ref="S323:S386" si="33">(((J323/60)/60)/24)+DATE(1970,1,1)</f>
        <v>42647.446597222224</v>
      </c>
      <c r="T323" s="9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ref="P324:P387" si="35">IF(L324=0,0,E324/L324)</f>
        <v>145.04301075268816</v>
      </c>
      <c r="Q324" t="str">
        <f t="shared" si="31"/>
        <v>film</v>
      </c>
      <c r="R324" t="str">
        <f t="shared" si="32"/>
        <v>video/documentary</v>
      </c>
      <c r="S324" s="9">
        <f t="shared" si="33"/>
        <v>42473.57</v>
      </c>
      <c r="T324" s="9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5"/>
        <v>114.58620689655173</v>
      </c>
      <c r="Q325" t="str">
        <f t="shared" si="31"/>
        <v>film</v>
      </c>
      <c r="R325" t="str">
        <f t="shared" si="32"/>
        <v>video/documentary</v>
      </c>
      <c r="S325" s="9">
        <f t="shared" si="33"/>
        <v>42697.32136574074</v>
      </c>
      <c r="T325" s="9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5"/>
        <v>105.3170731707317</v>
      </c>
      <c r="Q326" t="str">
        <f t="shared" si="31"/>
        <v>film</v>
      </c>
      <c r="R326" t="str">
        <f t="shared" si="32"/>
        <v>video/documentary</v>
      </c>
      <c r="S326" s="9">
        <f t="shared" si="33"/>
        <v>42184.626250000001</v>
      </c>
      <c r="T326" s="9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5"/>
        <v>70.921195652173907</v>
      </c>
      <c r="Q327" t="str">
        <f t="shared" si="31"/>
        <v>film</v>
      </c>
      <c r="R327" t="str">
        <f t="shared" si="32"/>
        <v>video/documentary</v>
      </c>
      <c r="S327" s="9">
        <f t="shared" si="33"/>
        <v>42689.187881944439</v>
      </c>
      <c r="T327" s="9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5"/>
        <v>147.17167680278018</v>
      </c>
      <c r="Q328" t="str">
        <f t="shared" si="31"/>
        <v>film</v>
      </c>
      <c r="R328" t="str">
        <f t="shared" si="32"/>
        <v>video/documentary</v>
      </c>
      <c r="S328" s="9">
        <f t="shared" si="33"/>
        <v>42775.314884259264</v>
      </c>
      <c r="T328" s="9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5"/>
        <v>160.47058823529412</v>
      </c>
      <c r="Q329" t="str">
        <f t="shared" si="31"/>
        <v>film</v>
      </c>
      <c r="R329" t="str">
        <f t="shared" si="32"/>
        <v>video/documentary</v>
      </c>
      <c r="S329" s="9">
        <f t="shared" si="33"/>
        <v>42058.235289351855</v>
      </c>
      <c r="T329" s="9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103.6144</v>
      </c>
      <c r="P330" s="5">
        <f t="shared" si="35"/>
        <v>156.04578313253012</v>
      </c>
      <c r="Q330" t="str">
        <f t="shared" si="31"/>
        <v>film</v>
      </c>
      <c r="R330" t="str">
        <f t="shared" si="32"/>
        <v>video/documentary</v>
      </c>
      <c r="S330" s="9">
        <f t="shared" si="33"/>
        <v>42278.946620370371</v>
      </c>
      <c r="T330" s="9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5"/>
        <v>63.17365269461078</v>
      </c>
      <c r="Q331" t="str">
        <f t="shared" si="31"/>
        <v>film</v>
      </c>
      <c r="R331" t="str">
        <f t="shared" si="32"/>
        <v>video/documentary</v>
      </c>
      <c r="S331" s="9">
        <f t="shared" si="33"/>
        <v>42291.46674768519</v>
      </c>
      <c r="T331" s="9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5"/>
        <v>104.82352941176471</v>
      </c>
      <c r="Q332" t="str">
        <f t="shared" si="31"/>
        <v>film</v>
      </c>
      <c r="R332" t="str">
        <f t="shared" si="32"/>
        <v>video/documentary</v>
      </c>
      <c r="S332" s="9">
        <f t="shared" si="33"/>
        <v>41379.515775462962</v>
      </c>
      <c r="T332" s="9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106.605</v>
      </c>
      <c r="P333" s="5">
        <f t="shared" si="35"/>
        <v>97.356164383561648</v>
      </c>
      <c r="Q333" t="str">
        <f t="shared" si="31"/>
        <v>film</v>
      </c>
      <c r="R333" t="str">
        <f t="shared" si="32"/>
        <v>video/documentary</v>
      </c>
      <c r="S333" s="9">
        <f t="shared" si="33"/>
        <v>42507.581412037034</v>
      </c>
      <c r="T333" s="9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5"/>
        <v>203.63063063063063</v>
      </c>
      <c r="Q334" t="str">
        <f t="shared" si="31"/>
        <v>film</v>
      </c>
      <c r="R334" t="str">
        <f t="shared" si="32"/>
        <v>video/documentary</v>
      </c>
      <c r="S334" s="9">
        <f t="shared" si="33"/>
        <v>42263.680289351847</v>
      </c>
      <c r="T334" s="9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5"/>
        <v>188.31203007518798</v>
      </c>
      <c r="Q335" t="str">
        <f t="shared" si="31"/>
        <v>film</v>
      </c>
      <c r="R335" t="str">
        <f t="shared" si="32"/>
        <v>video/documentary</v>
      </c>
      <c r="S335" s="9">
        <f t="shared" si="33"/>
        <v>42437.636469907404</v>
      </c>
      <c r="T335" s="9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5"/>
        <v>146.65217391304347</v>
      </c>
      <c r="Q336" t="str">
        <f t="shared" si="31"/>
        <v>film</v>
      </c>
      <c r="R336" t="str">
        <f t="shared" si="32"/>
        <v>video/documentary</v>
      </c>
      <c r="S336" s="9">
        <f t="shared" si="33"/>
        <v>42101.682372685187</v>
      </c>
      <c r="T336" s="9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5"/>
        <v>109.1875</v>
      </c>
      <c r="Q337" t="str">
        <f t="shared" si="31"/>
        <v>film</v>
      </c>
      <c r="R337" t="str">
        <f t="shared" si="32"/>
        <v>video/documentary</v>
      </c>
      <c r="S337" s="9">
        <f t="shared" si="33"/>
        <v>42101.737442129626</v>
      </c>
      <c r="T337" s="9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116.83911999999999</v>
      </c>
      <c r="P338" s="5">
        <f t="shared" si="35"/>
        <v>59.249046653144013</v>
      </c>
      <c r="Q338" t="str">
        <f t="shared" si="31"/>
        <v>film</v>
      </c>
      <c r="R338" t="str">
        <f t="shared" si="32"/>
        <v>video/documentary</v>
      </c>
      <c r="S338" s="9">
        <f t="shared" si="33"/>
        <v>42291.596273148149</v>
      </c>
      <c r="T338" s="9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101.16833333333334</v>
      </c>
      <c r="P339" s="5">
        <f t="shared" si="35"/>
        <v>97.904838709677421</v>
      </c>
      <c r="Q339" t="str">
        <f t="shared" si="31"/>
        <v>film</v>
      </c>
      <c r="R339" t="str">
        <f t="shared" si="32"/>
        <v>video/documentary</v>
      </c>
      <c r="S339" s="9">
        <f t="shared" si="33"/>
        <v>42047.128564814819</v>
      </c>
      <c r="T339" s="9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</v>
      </c>
      <c r="P340" s="5">
        <f t="shared" si="35"/>
        <v>70.000169491525426</v>
      </c>
      <c r="Q340" t="str">
        <f t="shared" si="31"/>
        <v>film</v>
      </c>
      <c r="R340" t="str">
        <f t="shared" si="32"/>
        <v>video/documentary</v>
      </c>
      <c r="S340" s="9">
        <f t="shared" si="33"/>
        <v>42559.755671296298</v>
      </c>
      <c r="T340" s="9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5"/>
        <v>72.865168539325836</v>
      </c>
      <c r="Q341" t="str">
        <f t="shared" si="31"/>
        <v>film</v>
      </c>
      <c r="R341" t="str">
        <f t="shared" si="32"/>
        <v>video/documentary</v>
      </c>
      <c r="S341" s="9">
        <f t="shared" si="33"/>
        <v>42093.760046296295</v>
      </c>
      <c r="T341" s="9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5"/>
        <v>146.34782608695653</v>
      </c>
      <c r="Q342" t="str">
        <f t="shared" si="31"/>
        <v>film</v>
      </c>
      <c r="R342" t="str">
        <f t="shared" si="32"/>
        <v>video/documentary</v>
      </c>
      <c r="S342" s="9">
        <f t="shared" si="33"/>
        <v>42772.669062500005</v>
      </c>
      <c r="T342" s="9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106.71428571428571</v>
      </c>
      <c r="P343" s="5">
        <f t="shared" si="35"/>
        <v>67.909090909090907</v>
      </c>
      <c r="Q343" t="str">
        <f t="shared" si="31"/>
        <v>film</v>
      </c>
      <c r="R343" t="str">
        <f t="shared" si="32"/>
        <v>video/documentary</v>
      </c>
      <c r="S343" s="9">
        <f t="shared" si="33"/>
        <v>41894.879606481481</v>
      </c>
      <c r="T343" s="9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100.3664</v>
      </c>
      <c r="P344" s="5">
        <f t="shared" si="35"/>
        <v>169.85083076923075</v>
      </c>
      <c r="Q344" t="str">
        <f t="shared" si="31"/>
        <v>film</v>
      </c>
      <c r="R344" t="str">
        <f t="shared" si="32"/>
        <v>video/documentary</v>
      </c>
      <c r="S344" s="9">
        <f t="shared" si="33"/>
        <v>42459.780844907407</v>
      </c>
      <c r="T344" s="9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102.02863333333333</v>
      </c>
      <c r="P345" s="5">
        <f t="shared" si="35"/>
        <v>58.413339694656486</v>
      </c>
      <c r="Q345" t="str">
        <f t="shared" si="31"/>
        <v>film</v>
      </c>
      <c r="R345" t="str">
        <f t="shared" si="32"/>
        <v>video/documentary</v>
      </c>
      <c r="S345" s="9">
        <f t="shared" si="33"/>
        <v>41926.73778935185</v>
      </c>
      <c r="T345" s="9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5"/>
        <v>119.99298245614035</v>
      </c>
      <c r="Q346" t="str">
        <f t="shared" si="31"/>
        <v>film</v>
      </c>
      <c r="R346" t="str">
        <f t="shared" si="32"/>
        <v>video/documentary</v>
      </c>
      <c r="S346" s="9">
        <f t="shared" si="33"/>
        <v>42111.970995370371</v>
      </c>
      <c r="T346" s="9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5"/>
        <v>99.860335195530723</v>
      </c>
      <c r="Q347" t="str">
        <f t="shared" si="31"/>
        <v>film</v>
      </c>
      <c r="R347" t="str">
        <f t="shared" si="32"/>
        <v>video/documentary</v>
      </c>
      <c r="S347" s="9">
        <f t="shared" si="33"/>
        <v>42114.944328703699</v>
      </c>
      <c r="T347" s="9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5"/>
        <v>90.579148936170213</v>
      </c>
      <c r="Q348" t="str">
        <f t="shared" si="31"/>
        <v>film</v>
      </c>
      <c r="R348" t="str">
        <f t="shared" si="32"/>
        <v>video/documentary</v>
      </c>
      <c r="S348" s="9">
        <f t="shared" si="33"/>
        <v>42261.500243055561</v>
      </c>
      <c r="T348" s="9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111.59050000000001</v>
      </c>
      <c r="P349" s="5">
        <f t="shared" si="35"/>
        <v>117.77361477572559</v>
      </c>
      <c r="Q349" t="str">
        <f t="shared" si="31"/>
        <v>film</v>
      </c>
      <c r="R349" t="str">
        <f t="shared" si="32"/>
        <v>video/documentary</v>
      </c>
      <c r="S349" s="9">
        <f t="shared" si="33"/>
        <v>42292.495474537034</v>
      </c>
      <c r="T349" s="9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5"/>
        <v>86.554621848739501</v>
      </c>
      <c r="Q350" t="str">
        <f t="shared" si="31"/>
        <v>film</v>
      </c>
      <c r="R350" t="str">
        <f t="shared" si="32"/>
        <v>video/documentary</v>
      </c>
      <c r="S350" s="9">
        <f t="shared" si="33"/>
        <v>42207.58699074074</v>
      </c>
      <c r="T350" s="9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5"/>
        <v>71.899281437125751</v>
      </c>
      <c r="Q351" t="str">
        <f t="shared" si="31"/>
        <v>film</v>
      </c>
      <c r="R351" t="str">
        <f t="shared" si="32"/>
        <v>video/documentary</v>
      </c>
      <c r="S351" s="9">
        <f t="shared" si="33"/>
        <v>42760.498935185184</v>
      </c>
      <c r="T351" s="9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114.76</v>
      </c>
      <c r="P352" s="5">
        <f t="shared" si="35"/>
        <v>129.81900452488688</v>
      </c>
      <c r="Q352" t="str">
        <f t="shared" si="31"/>
        <v>film</v>
      </c>
      <c r="R352" t="str">
        <f t="shared" si="32"/>
        <v>video/documentary</v>
      </c>
      <c r="S352" s="9">
        <f t="shared" si="33"/>
        <v>42586.066076388888</v>
      </c>
      <c r="T352" s="9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127.34117647058824</v>
      </c>
      <c r="P353" s="5">
        <f t="shared" si="35"/>
        <v>44.912863070539416</v>
      </c>
      <c r="Q353" t="str">
        <f t="shared" si="31"/>
        <v>film</v>
      </c>
      <c r="R353" t="str">
        <f t="shared" si="32"/>
        <v>video/documentary</v>
      </c>
      <c r="S353" s="9">
        <f t="shared" si="33"/>
        <v>42427.964745370366</v>
      </c>
      <c r="T353" s="9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5"/>
        <v>40.755244755244753</v>
      </c>
      <c r="Q354" t="str">
        <f t="shared" si="31"/>
        <v>film</v>
      </c>
      <c r="R354" t="str">
        <f t="shared" si="32"/>
        <v>video/documentary</v>
      </c>
      <c r="S354" s="9">
        <f t="shared" si="33"/>
        <v>41890.167453703703</v>
      </c>
      <c r="T354" s="9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5"/>
        <v>103.52394779771615</v>
      </c>
      <c r="Q355" t="str">
        <f t="shared" si="31"/>
        <v>film</v>
      </c>
      <c r="R355" t="str">
        <f t="shared" si="32"/>
        <v>video/documentary</v>
      </c>
      <c r="S355" s="9">
        <f t="shared" si="33"/>
        <v>42297.791886574079</v>
      </c>
      <c r="T355" s="9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5"/>
        <v>125.44827586206897</v>
      </c>
      <c r="Q356" t="str">
        <f t="shared" si="31"/>
        <v>film</v>
      </c>
      <c r="R356" t="str">
        <f t="shared" si="32"/>
        <v>video/documentary</v>
      </c>
      <c r="S356" s="9">
        <f t="shared" si="33"/>
        <v>42438.827789351853</v>
      </c>
      <c r="T356" s="9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5"/>
        <v>246.60606060606059</v>
      </c>
      <c r="Q357" t="str">
        <f t="shared" si="31"/>
        <v>film</v>
      </c>
      <c r="R357" t="str">
        <f t="shared" si="32"/>
        <v>video/documentary</v>
      </c>
      <c r="S357" s="9">
        <f t="shared" si="33"/>
        <v>41943.293912037036</v>
      </c>
      <c r="T357" s="9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102.69240000000001</v>
      </c>
      <c r="P358" s="5">
        <f t="shared" si="35"/>
        <v>79.401340206185566</v>
      </c>
      <c r="Q358" t="str">
        <f t="shared" si="31"/>
        <v>film</v>
      </c>
      <c r="R358" t="str">
        <f t="shared" si="32"/>
        <v>video/documentary</v>
      </c>
      <c r="S358" s="9">
        <f t="shared" si="33"/>
        <v>42415.803159722222</v>
      </c>
      <c r="T358" s="9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5"/>
        <v>86.138613861386133</v>
      </c>
      <c r="Q359" t="str">
        <f t="shared" si="31"/>
        <v>film</v>
      </c>
      <c r="R359" t="str">
        <f t="shared" si="32"/>
        <v>video/documentary</v>
      </c>
      <c r="S359" s="9">
        <f t="shared" si="33"/>
        <v>42078.222187499996</v>
      </c>
      <c r="T359" s="9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103.08799999999999</v>
      </c>
      <c r="P360" s="5">
        <f t="shared" si="35"/>
        <v>193.04868913857678</v>
      </c>
      <c r="Q360" t="str">
        <f t="shared" si="31"/>
        <v>film</v>
      </c>
      <c r="R360" t="str">
        <f t="shared" si="32"/>
        <v>video/documentary</v>
      </c>
      <c r="S360" s="9">
        <f t="shared" si="33"/>
        <v>42507.860196759255</v>
      </c>
      <c r="T360" s="9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104.85537190082644</v>
      </c>
      <c r="P361" s="5">
        <f t="shared" si="35"/>
        <v>84.023178807947019</v>
      </c>
      <c r="Q361" t="str">
        <f t="shared" si="31"/>
        <v>film</v>
      </c>
      <c r="R361" t="str">
        <f t="shared" si="32"/>
        <v>video/documentary</v>
      </c>
      <c r="S361" s="9">
        <f t="shared" si="33"/>
        <v>41935.070486111108</v>
      </c>
      <c r="T361" s="9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5"/>
        <v>139.82758620689654</v>
      </c>
      <c r="Q362" t="str">
        <f t="shared" si="31"/>
        <v>film</v>
      </c>
      <c r="R362" t="str">
        <f t="shared" si="32"/>
        <v>video/documentary</v>
      </c>
      <c r="S362" s="9">
        <f t="shared" si="33"/>
        <v>42163.897916666669</v>
      </c>
      <c r="T362" s="9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5"/>
        <v>109.82189265536722</v>
      </c>
      <c r="Q363" t="str">
        <f t="shared" si="31"/>
        <v>film</v>
      </c>
      <c r="R363" t="str">
        <f t="shared" si="32"/>
        <v>video/documentary</v>
      </c>
      <c r="S363" s="9">
        <f t="shared" si="33"/>
        <v>41936.001226851848</v>
      </c>
      <c r="T363" s="9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124.15933781686498</v>
      </c>
      <c r="P364" s="5">
        <f t="shared" si="35"/>
        <v>139.53488372093022</v>
      </c>
      <c r="Q364" t="str">
        <f t="shared" si="31"/>
        <v>film</v>
      </c>
      <c r="R364" t="str">
        <f t="shared" si="32"/>
        <v>video/documentary</v>
      </c>
      <c r="S364" s="9">
        <f t="shared" si="33"/>
        <v>41837.210543981484</v>
      </c>
      <c r="T364" s="9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101.33333333333333</v>
      </c>
      <c r="P365" s="5">
        <f t="shared" si="35"/>
        <v>347.84615384615387</v>
      </c>
      <c r="Q365" t="str">
        <f t="shared" si="31"/>
        <v>film</v>
      </c>
      <c r="R365" t="str">
        <f t="shared" si="32"/>
        <v>video/documentary</v>
      </c>
      <c r="S365" s="9">
        <f t="shared" si="33"/>
        <v>40255.744629629626</v>
      </c>
      <c r="T365" s="9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110.16142857142857</v>
      </c>
      <c r="P366" s="5">
        <f t="shared" si="35"/>
        <v>68.24159292035398</v>
      </c>
      <c r="Q366" t="str">
        <f t="shared" si="31"/>
        <v>film</v>
      </c>
      <c r="R366" t="str">
        <f t="shared" si="32"/>
        <v>video/documentary</v>
      </c>
      <c r="S366" s="9">
        <f t="shared" si="33"/>
        <v>41780.859629629631</v>
      </c>
      <c r="T366" s="9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103.97333333333333</v>
      </c>
      <c r="P367" s="5">
        <f t="shared" si="35"/>
        <v>239.93846153846152</v>
      </c>
      <c r="Q367" t="str">
        <f t="shared" si="31"/>
        <v>film</v>
      </c>
      <c r="R367" t="str">
        <f t="shared" si="32"/>
        <v>video/documentary</v>
      </c>
      <c r="S367" s="9">
        <f t="shared" si="33"/>
        <v>41668.606469907405</v>
      </c>
      <c r="T367" s="9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5"/>
        <v>287.31343283582089</v>
      </c>
      <c r="Q368" t="str">
        <f t="shared" si="31"/>
        <v>film</v>
      </c>
      <c r="R368" t="str">
        <f t="shared" si="32"/>
        <v>video/documentary</v>
      </c>
      <c r="S368" s="9">
        <f t="shared" si="33"/>
        <v>41019.793032407404</v>
      </c>
      <c r="T368" s="9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5"/>
        <v>86.84882352941176</v>
      </c>
      <c r="Q369" t="str">
        <f t="shared" si="31"/>
        <v>film</v>
      </c>
      <c r="R369" t="str">
        <f t="shared" si="32"/>
        <v>video/documentary</v>
      </c>
      <c r="S369" s="9">
        <f t="shared" si="33"/>
        <v>41355.577291666668</v>
      </c>
      <c r="T369" s="9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104.11199999999999</v>
      </c>
      <c r="P370" s="5">
        <f t="shared" si="35"/>
        <v>81.84905660377359</v>
      </c>
      <c r="Q370" t="str">
        <f t="shared" si="31"/>
        <v>film</v>
      </c>
      <c r="R370" t="str">
        <f t="shared" si="32"/>
        <v>video/documentary</v>
      </c>
      <c r="S370" s="9">
        <f t="shared" si="33"/>
        <v>42043.605578703704</v>
      </c>
      <c r="T370" s="9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5"/>
        <v>42.874970059880241</v>
      </c>
      <c r="Q371" t="str">
        <f t="shared" si="31"/>
        <v>film</v>
      </c>
      <c r="R371" t="str">
        <f t="shared" si="32"/>
        <v>video/documentary</v>
      </c>
      <c r="S371" s="9">
        <f t="shared" si="33"/>
        <v>40893.551724537036</v>
      </c>
      <c r="T371" s="9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5"/>
        <v>709.41860465116281</v>
      </c>
      <c r="Q372" t="str">
        <f t="shared" si="31"/>
        <v>film</v>
      </c>
      <c r="R372" t="str">
        <f t="shared" si="32"/>
        <v>video/documentary</v>
      </c>
      <c r="S372" s="9">
        <f t="shared" si="33"/>
        <v>42711.795138888891</v>
      </c>
      <c r="T372" s="9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5"/>
        <v>161.25517890772127</v>
      </c>
      <c r="Q373" t="str">
        <f t="shared" si="31"/>
        <v>film</v>
      </c>
      <c r="R373" t="str">
        <f t="shared" si="32"/>
        <v>video/documentary</v>
      </c>
      <c r="S373" s="9">
        <f t="shared" si="33"/>
        <v>41261.767812500002</v>
      </c>
      <c r="T373" s="9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125.33333333333333</v>
      </c>
      <c r="P374" s="5">
        <f t="shared" si="35"/>
        <v>41.777777777777779</v>
      </c>
      <c r="Q374" t="str">
        <f t="shared" si="31"/>
        <v>film</v>
      </c>
      <c r="R374" t="str">
        <f t="shared" si="32"/>
        <v>video/documentary</v>
      </c>
      <c r="S374" s="9">
        <f t="shared" si="33"/>
        <v>42425.576898148152</v>
      </c>
      <c r="T374" s="9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5"/>
        <v>89.887640449438209</v>
      </c>
      <c r="Q375" t="str">
        <f t="shared" si="31"/>
        <v>film</v>
      </c>
      <c r="R375" t="str">
        <f t="shared" si="32"/>
        <v>video/documentary</v>
      </c>
      <c r="S375" s="9">
        <f t="shared" si="33"/>
        <v>41078.91201388889</v>
      </c>
      <c r="T375" s="9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5"/>
        <v>45.051724137931032</v>
      </c>
      <c r="Q376" t="str">
        <f t="shared" si="31"/>
        <v>film</v>
      </c>
      <c r="R376" t="str">
        <f t="shared" si="32"/>
        <v>video/documentary</v>
      </c>
      <c r="S376" s="9">
        <f t="shared" si="33"/>
        <v>40757.889247685183</v>
      </c>
      <c r="T376" s="9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5"/>
        <v>42.857142857142854</v>
      </c>
      <c r="Q377" t="str">
        <f t="shared" si="31"/>
        <v>film</v>
      </c>
      <c r="R377" t="str">
        <f t="shared" si="32"/>
        <v>video/documentary</v>
      </c>
      <c r="S377" s="9">
        <f t="shared" si="33"/>
        <v>41657.985081018516</v>
      </c>
      <c r="T377" s="9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105.95918367346938</v>
      </c>
      <c r="P378" s="5">
        <f t="shared" si="35"/>
        <v>54.083333333333336</v>
      </c>
      <c r="Q378" t="str">
        <f t="shared" si="31"/>
        <v>film</v>
      </c>
      <c r="R378" t="str">
        <f t="shared" si="32"/>
        <v>video/documentary</v>
      </c>
      <c r="S378" s="9">
        <f t="shared" si="33"/>
        <v>42576.452731481477</v>
      </c>
      <c r="T378" s="9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114.4</v>
      </c>
      <c r="P379" s="5">
        <f t="shared" si="35"/>
        <v>103.21804511278195</v>
      </c>
      <c r="Q379" t="str">
        <f t="shared" si="31"/>
        <v>film</v>
      </c>
      <c r="R379" t="str">
        <f t="shared" si="32"/>
        <v>video/documentary</v>
      </c>
      <c r="S379" s="9">
        <f t="shared" si="33"/>
        <v>42292.250787037032</v>
      </c>
      <c r="T379" s="9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111.76666666666667</v>
      </c>
      <c r="P380" s="5">
        <f t="shared" si="35"/>
        <v>40.397590361445786</v>
      </c>
      <c r="Q380" t="str">
        <f t="shared" si="31"/>
        <v>film</v>
      </c>
      <c r="R380" t="str">
        <f t="shared" si="32"/>
        <v>video/documentary</v>
      </c>
      <c r="S380" s="9">
        <f t="shared" si="33"/>
        <v>42370.571851851855</v>
      </c>
      <c r="T380" s="9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</v>
      </c>
      <c r="P381" s="5">
        <f t="shared" si="35"/>
        <v>116.85906040268456</v>
      </c>
      <c r="Q381" t="str">
        <f t="shared" si="31"/>
        <v>film</v>
      </c>
      <c r="R381" t="str">
        <f t="shared" si="32"/>
        <v>video/documentary</v>
      </c>
      <c r="S381" s="9">
        <f t="shared" si="33"/>
        <v>40987.688333333332</v>
      </c>
      <c r="T381" s="9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5"/>
        <v>115.51020408163265</v>
      </c>
      <c r="Q382" t="str">
        <f t="shared" si="31"/>
        <v>film</v>
      </c>
      <c r="R382" t="str">
        <f t="shared" si="32"/>
        <v>video/documentary</v>
      </c>
      <c r="S382" s="9">
        <f t="shared" si="33"/>
        <v>42367.719814814816</v>
      </c>
      <c r="T382" s="9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104.73</v>
      </c>
      <c r="P383" s="5">
        <f t="shared" si="35"/>
        <v>104.31274900398407</v>
      </c>
      <c r="Q383" t="str">
        <f t="shared" si="31"/>
        <v>film</v>
      </c>
      <c r="R383" t="str">
        <f t="shared" si="32"/>
        <v>video/documentary</v>
      </c>
      <c r="S383" s="9">
        <f t="shared" si="33"/>
        <v>41085.698113425926</v>
      </c>
      <c r="T383" s="9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255.83333333333334</v>
      </c>
      <c r="P384" s="5">
        <f t="shared" si="35"/>
        <v>69.772727272727266</v>
      </c>
      <c r="Q384" t="str">
        <f t="shared" si="31"/>
        <v>film</v>
      </c>
      <c r="R384" t="str">
        <f t="shared" si="32"/>
        <v>video/documentary</v>
      </c>
      <c r="S384" s="9">
        <f t="shared" si="33"/>
        <v>41144.709490740745</v>
      </c>
      <c r="T384" s="9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5"/>
        <v>43.020833333333336</v>
      </c>
      <c r="Q385" t="str">
        <f t="shared" si="31"/>
        <v>film</v>
      </c>
      <c r="R385" t="str">
        <f t="shared" si="32"/>
        <v>video/documentary</v>
      </c>
      <c r="S385" s="9">
        <f t="shared" si="33"/>
        <v>41755.117581018516</v>
      </c>
      <c r="T385" s="9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5"/>
        <v>58.540469973890339</v>
      </c>
      <c r="Q386" t="str">
        <f t="shared" si="31"/>
        <v>film</v>
      </c>
      <c r="R386" t="str">
        <f t="shared" si="32"/>
        <v>video/documentary</v>
      </c>
      <c r="S386" s="9">
        <f t="shared" si="33"/>
        <v>41980.781793981485</v>
      </c>
      <c r="T386" s="9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E387*100/D387</f>
        <v>105.982</v>
      </c>
      <c r="P387" s="5">
        <f t="shared" si="35"/>
        <v>111.79535864978902</v>
      </c>
      <c r="Q387" t="str">
        <f t="shared" ref="Q387:Q450" si="37">IF(ISERR(FIND(" ",N387)),"",LEFT(N387,FIND(" ",N387)-1))</f>
        <v>film</v>
      </c>
      <c r="R387" t="str">
        <f t="shared" ref="R387:R450" si="38">IF(ISERR(FIND(" ",N387)),"",RIGHT(N387,LEN(N387)-FIND("*",SUBSTITUTE(N387," ","*",LEN(N387)-LEN(SUBSTITUTE(N387," ",""))))))</f>
        <v>video/documentary</v>
      </c>
      <c r="S387" s="9">
        <f t="shared" ref="S387:S450" si="39">(((J387/60)/60)/24)+DATE(1970,1,1)</f>
        <v>41934.584502314814</v>
      </c>
      <c r="T387" s="9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ref="P388:P451" si="41">IF(L388=0,0,E388/L388)</f>
        <v>46.230769230769234</v>
      </c>
      <c r="Q388" t="str">
        <f t="shared" si="37"/>
        <v>film</v>
      </c>
      <c r="R388" t="str">
        <f t="shared" si="38"/>
        <v>video/documentary</v>
      </c>
      <c r="S388" s="9">
        <f t="shared" si="39"/>
        <v>42211.951284722221</v>
      </c>
      <c r="T388" s="9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213.98947368421054</v>
      </c>
      <c r="P389" s="5">
        <f t="shared" si="41"/>
        <v>144.69039145907473</v>
      </c>
      <c r="Q389" t="str">
        <f t="shared" si="37"/>
        <v>film</v>
      </c>
      <c r="R389" t="str">
        <f t="shared" si="38"/>
        <v>video/documentary</v>
      </c>
      <c r="S389" s="9">
        <f t="shared" si="39"/>
        <v>42200.67659722222</v>
      </c>
      <c r="T389" s="9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</v>
      </c>
      <c r="P390" s="5">
        <f t="shared" si="41"/>
        <v>88.845070422535215</v>
      </c>
      <c r="Q390" t="str">
        <f t="shared" si="37"/>
        <v>film</v>
      </c>
      <c r="R390" t="str">
        <f t="shared" si="38"/>
        <v>video/documentary</v>
      </c>
      <c r="S390" s="9">
        <f t="shared" si="39"/>
        <v>42549.076157407413</v>
      </c>
      <c r="T390" s="9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41"/>
        <v>81.75107284768211</v>
      </c>
      <c r="Q391" t="str">
        <f t="shared" si="37"/>
        <v>film</v>
      </c>
      <c r="R391" t="str">
        <f t="shared" si="38"/>
        <v>video/documentary</v>
      </c>
      <c r="S391" s="9">
        <f t="shared" si="39"/>
        <v>41674.063078703701</v>
      </c>
      <c r="T391" s="9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41"/>
        <v>71.428571428571431</v>
      </c>
      <c r="Q392" t="str">
        <f t="shared" si="37"/>
        <v>film</v>
      </c>
      <c r="R392" t="str">
        <f t="shared" si="38"/>
        <v>video/documentary</v>
      </c>
      <c r="S392" s="9">
        <f t="shared" si="39"/>
        <v>42112.036712962959</v>
      </c>
      <c r="T392" s="9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41"/>
        <v>104.25906735751295</v>
      </c>
      <c r="Q393" t="str">
        <f t="shared" si="37"/>
        <v>film</v>
      </c>
      <c r="R393" t="str">
        <f t="shared" si="38"/>
        <v>video/documentary</v>
      </c>
      <c r="S393" s="9">
        <f t="shared" si="39"/>
        <v>40865.042256944449</v>
      </c>
      <c r="T393" s="9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41"/>
        <v>90.616504854368927</v>
      </c>
      <c r="Q394" t="str">
        <f t="shared" si="37"/>
        <v>film</v>
      </c>
      <c r="R394" t="str">
        <f t="shared" si="38"/>
        <v>video/documentary</v>
      </c>
      <c r="S394" s="9">
        <f t="shared" si="39"/>
        <v>40763.717256944445</v>
      </c>
      <c r="T394" s="9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41"/>
        <v>157.33048433048432</v>
      </c>
      <c r="Q395" t="str">
        <f t="shared" si="37"/>
        <v>film</v>
      </c>
      <c r="R395" t="str">
        <f t="shared" si="38"/>
        <v>video/documentary</v>
      </c>
      <c r="S395" s="9">
        <f t="shared" si="39"/>
        <v>41526.708935185183</v>
      </c>
      <c r="T395" s="9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41"/>
        <v>105.18</v>
      </c>
      <c r="Q396" t="str">
        <f t="shared" si="37"/>
        <v>film</v>
      </c>
      <c r="R396" t="str">
        <f t="shared" si="38"/>
        <v>video/documentary</v>
      </c>
      <c r="S396" s="9">
        <f t="shared" si="39"/>
        <v>42417.818078703705</v>
      </c>
      <c r="T396" s="9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</v>
      </c>
      <c r="P397" s="5">
        <f t="shared" si="41"/>
        <v>58.719836956521746</v>
      </c>
      <c r="Q397" t="str">
        <f t="shared" si="37"/>
        <v>film</v>
      </c>
      <c r="R397" t="str">
        <f t="shared" si="38"/>
        <v>video/documentary</v>
      </c>
      <c r="S397" s="9">
        <f t="shared" si="39"/>
        <v>40990.909259259257</v>
      </c>
      <c r="T397" s="9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41"/>
        <v>81.632653061224488</v>
      </c>
      <c r="Q398" t="str">
        <f t="shared" si="37"/>
        <v>film</v>
      </c>
      <c r="R398" t="str">
        <f t="shared" si="38"/>
        <v>video/documentary</v>
      </c>
      <c r="S398" s="9">
        <f t="shared" si="39"/>
        <v>41082.564884259256</v>
      </c>
      <c r="T398" s="9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41"/>
        <v>56.460043668122275</v>
      </c>
      <c r="Q399" t="str">
        <f t="shared" si="37"/>
        <v>film</v>
      </c>
      <c r="R399" t="str">
        <f t="shared" si="38"/>
        <v>video/documentary</v>
      </c>
      <c r="S399" s="9">
        <f t="shared" si="39"/>
        <v>40379.776435185187</v>
      </c>
      <c r="T399" s="9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</v>
      </c>
      <c r="P400" s="5">
        <f t="shared" si="41"/>
        <v>140.1044776119403</v>
      </c>
      <c r="Q400" t="str">
        <f t="shared" si="37"/>
        <v>film</v>
      </c>
      <c r="R400" t="str">
        <f t="shared" si="38"/>
        <v>video/documentary</v>
      </c>
      <c r="S400" s="9">
        <f t="shared" si="39"/>
        <v>42078.793124999997</v>
      </c>
      <c r="T400" s="9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106.80500000000001</v>
      </c>
      <c r="P401" s="5">
        <f t="shared" si="41"/>
        <v>224.85263157894738</v>
      </c>
      <c r="Q401" t="str">
        <f t="shared" si="37"/>
        <v>film</v>
      </c>
      <c r="R401" t="str">
        <f t="shared" si="38"/>
        <v>video/documentary</v>
      </c>
      <c r="S401" s="9">
        <f t="shared" si="39"/>
        <v>42687.875775462962</v>
      </c>
      <c r="T401" s="9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41"/>
        <v>181.13306451612902</v>
      </c>
      <c r="Q402" t="str">
        <f t="shared" si="37"/>
        <v>film</v>
      </c>
      <c r="R402" t="str">
        <f t="shared" si="38"/>
        <v>video/documentary</v>
      </c>
      <c r="S402" s="9">
        <f t="shared" si="39"/>
        <v>41745.635960648149</v>
      </c>
      <c r="T402" s="9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41"/>
        <v>711.04109589041093</v>
      </c>
      <c r="Q403" t="str">
        <f t="shared" si="37"/>
        <v>film</v>
      </c>
      <c r="R403" t="str">
        <f t="shared" si="38"/>
        <v>video/documentary</v>
      </c>
      <c r="S403" s="9">
        <f t="shared" si="39"/>
        <v>40732.842245370368</v>
      </c>
      <c r="T403" s="9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41"/>
        <v>65.883720930232556</v>
      </c>
      <c r="Q404" t="str">
        <f t="shared" si="37"/>
        <v>film</v>
      </c>
      <c r="R404" t="str">
        <f t="shared" si="38"/>
        <v>video/documentary</v>
      </c>
      <c r="S404" s="9">
        <f t="shared" si="39"/>
        <v>42292.539548611108</v>
      </c>
      <c r="T404" s="9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105.26</v>
      </c>
      <c r="P405" s="5">
        <f t="shared" si="41"/>
        <v>75.185714285714283</v>
      </c>
      <c r="Q405" t="str">
        <f t="shared" si="37"/>
        <v>film</v>
      </c>
      <c r="R405" t="str">
        <f t="shared" si="38"/>
        <v>video/documentary</v>
      </c>
      <c r="S405" s="9">
        <f t="shared" si="39"/>
        <v>40718.310659722221</v>
      </c>
      <c r="T405" s="9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41"/>
        <v>133.14391143911439</v>
      </c>
      <c r="Q406" t="str">
        <f t="shared" si="37"/>
        <v>film</v>
      </c>
      <c r="R406" t="str">
        <f t="shared" si="38"/>
        <v>video/documentary</v>
      </c>
      <c r="S406" s="9">
        <f t="shared" si="39"/>
        <v>41646.628032407411</v>
      </c>
      <c r="T406" s="9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41"/>
        <v>55.2</v>
      </c>
      <c r="Q407" t="str">
        <f t="shared" si="37"/>
        <v>film</v>
      </c>
      <c r="R407" t="str">
        <f t="shared" si="38"/>
        <v>video/documentary</v>
      </c>
      <c r="S407" s="9">
        <f t="shared" si="39"/>
        <v>41674.08494212963</v>
      </c>
      <c r="T407" s="9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41"/>
        <v>86.163714285714292</v>
      </c>
      <c r="Q408" t="str">
        <f t="shared" si="37"/>
        <v>film</v>
      </c>
      <c r="R408" t="str">
        <f t="shared" si="38"/>
        <v>video/documentary</v>
      </c>
      <c r="S408" s="9">
        <f t="shared" si="39"/>
        <v>40638.162465277775</v>
      </c>
      <c r="T408" s="9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</v>
      </c>
      <c r="P409" s="5">
        <f t="shared" si="41"/>
        <v>92.318181818181813</v>
      </c>
      <c r="Q409" t="str">
        <f t="shared" si="37"/>
        <v>film</v>
      </c>
      <c r="R409" t="str">
        <f t="shared" si="38"/>
        <v>video/documentary</v>
      </c>
      <c r="S409" s="9">
        <f t="shared" si="39"/>
        <v>40806.870949074073</v>
      </c>
      <c r="T409" s="9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41"/>
        <v>160.16473684210527</v>
      </c>
      <c r="Q410" t="str">
        <f t="shared" si="37"/>
        <v>film</v>
      </c>
      <c r="R410" t="str">
        <f t="shared" si="38"/>
        <v>video/documentary</v>
      </c>
      <c r="S410" s="9">
        <f t="shared" si="39"/>
        <v>41543.735995370371</v>
      </c>
      <c r="T410" s="9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41"/>
        <v>45.6</v>
      </c>
      <c r="Q411" t="str">
        <f t="shared" si="37"/>
        <v>film</v>
      </c>
      <c r="R411" t="str">
        <f t="shared" si="38"/>
        <v>video/documentary</v>
      </c>
      <c r="S411" s="9">
        <f t="shared" si="39"/>
        <v>42543.862777777773</v>
      </c>
      <c r="T411" s="9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128.30000000000001</v>
      </c>
      <c r="P412" s="5">
        <f t="shared" si="41"/>
        <v>183.28571428571428</v>
      </c>
      <c r="Q412" t="str">
        <f t="shared" si="37"/>
        <v>film</v>
      </c>
      <c r="R412" t="str">
        <f t="shared" si="38"/>
        <v>video/documentary</v>
      </c>
      <c r="S412" s="9">
        <f t="shared" si="39"/>
        <v>42113.981446759266</v>
      </c>
      <c r="T412" s="9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41"/>
        <v>125.78838174273859</v>
      </c>
      <c r="Q413" t="str">
        <f t="shared" si="37"/>
        <v>film</v>
      </c>
      <c r="R413" t="str">
        <f t="shared" si="38"/>
        <v>video/documentary</v>
      </c>
      <c r="S413" s="9">
        <f t="shared" si="39"/>
        <v>41598.17597222222</v>
      </c>
      <c r="T413" s="9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41"/>
        <v>57.654545454545456</v>
      </c>
      <c r="Q414" t="str">
        <f t="shared" si="37"/>
        <v>film</v>
      </c>
      <c r="R414" t="str">
        <f t="shared" si="38"/>
        <v>video/documentary</v>
      </c>
      <c r="S414" s="9">
        <f t="shared" si="39"/>
        <v>41099.742800925924</v>
      </c>
      <c r="T414" s="9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41"/>
        <v>78.660818713450297</v>
      </c>
      <c r="Q415" t="str">
        <f t="shared" si="37"/>
        <v>film</v>
      </c>
      <c r="R415" t="str">
        <f t="shared" si="38"/>
        <v>video/documentary</v>
      </c>
      <c r="S415" s="9">
        <f t="shared" si="39"/>
        <v>41079.877442129626</v>
      </c>
      <c r="T415" s="9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41"/>
        <v>91.480769230769226</v>
      </c>
      <c r="Q416" t="str">
        <f t="shared" si="37"/>
        <v>film</v>
      </c>
      <c r="R416" t="str">
        <f t="shared" si="38"/>
        <v>video/documentary</v>
      </c>
      <c r="S416" s="9">
        <f t="shared" si="39"/>
        <v>41529.063252314816</v>
      </c>
      <c r="T416" s="9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41"/>
        <v>68.09809523809524</v>
      </c>
      <c r="Q417" t="str">
        <f t="shared" si="37"/>
        <v>film</v>
      </c>
      <c r="R417" t="str">
        <f t="shared" si="38"/>
        <v>video/documentary</v>
      </c>
      <c r="S417" s="9">
        <f t="shared" si="39"/>
        <v>41904.851875</v>
      </c>
      <c r="T417" s="9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</v>
      </c>
      <c r="P418" s="5">
        <f t="shared" si="41"/>
        <v>48.086800000000004</v>
      </c>
      <c r="Q418" t="str">
        <f t="shared" si="37"/>
        <v>film</v>
      </c>
      <c r="R418" t="str">
        <f t="shared" si="38"/>
        <v>video/documentary</v>
      </c>
      <c r="S418" s="9">
        <f t="shared" si="39"/>
        <v>41648.396192129629</v>
      </c>
      <c r="T418" s="9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41"/>
        <v>202.42307692307693</v>
      </c>
      <c r="Q419" t="str">
        <f t="shared" si="37"/>
        <v>film</v>
      </c>
      <c r="R419" t="str">
        <f t="shared" si="38"/>
        <v>video/documentary</v>
      </c>
      <c r="S419" s="9">
        <f t="shared" si="39"/>
        <v>41360.970601851855</v>
      </c>
      <c r="T419" s="9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41"/>
        <v>216.75</v>
      </c>
      <c r="Q420" t="str">
        <f t="shared" si="37"/>
        <v>film</v>
      </c>
      <c r="R420" t="str">
        <f t="shared" si="38"/>
        <v>video/documentary</v>
      </c>
      <c r="S420" s="9">
        <f t="shared" si="39"/>
        <v>42178.282372685186</v>
      </c>
      <c r="T420" s="9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41"/>
        <v>110.06849315068493</v>
      </c>
      <c r="Q421" t="str">
        <f t="shared" si="37"/>
        <v>film</v>
      </c>
      <c r="R421" t="str">
        <f t="shared" si="38"/>
        <v>video/documentary</v>
      </c>
      <c r="S421" s="9">
        <f t="shared" si="39"/>
        <v>41394.842442129629</v>
      </c>
      <c r="T421" s="9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0.43939393939393939</v>
      </c>
      <c r="P422" s="5">
        <f t="shared" si="41"/>
        <v>4.833333333333333</v>
      </c>
      <c r="Q422" t="str">
        <f t="shared" si="37"/>
        <v>film</v>
      </c>
      <c r="R422" t="str">
        <f t="shared" si="38"/>
        <v>video/animation</v>
      </c>
      <c r="S422" s="9">
        <f t="shared" si="39"/>
        <v>41682.23646990741</v>
      </c>
      <c r="T422" s="9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41"/>
        <v>50.166666666666664</v>
      </c>
      <c r="Q423" t="str">
        <f t="shared" si="37"/>
        <v>film</v>
      </c>
      <c r="R423" t="str">
        <f t="shared" si="38"/>
        <v>video/animation</v>
      </c>
      <c r="S423" s="9">
        <f t="shared" si="39"/>
        <v>42177.491388888884</v>
      </c>
      <c r="T423" s="9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41"/>
        <v>35.833333333333336</v>
      </c>
      <c r="Q424" t="str">
        <f t="shared" si="37"/>
        <v>film</v>
      </c>
      <c r="R424" t="str">
        <f t="shared" si="38"/>
        <v>video/animation</v>
      </c>
      <c r="S424" s="9">
        <f t="shared" si="39"/>
        <v>41863.260381944441</v>
      </c>
      <c r="T424" s="9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41"/>
        <v>11.76923076923077</v>
      </c>
      <c r="Q425" t="str">
        <f t="shared" si="37"/>
        <v>film</v>
      </c>
      <c r="R425" t="str">
        <f t="shared" si="38"/>
        <v>video/animation</v>
      </c>
      <c r="S425" s="9">
        <f t="shared" si="39"/>
        <v>41400.92627314815</v>
      </c>
      <c r="T425" s="9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6.7966666666666669</v>
      </c>
      <c r="P426" s="5">
        <f t="shared" si="41"/>
        <v>40.78</v>
      </c>
      <c r="Q426" t="str">
        <f t="shared" si="37"/>
        <v>film</v>
      </c>
      <c r="R426" t="str">
        <f t="shared" si="38"/>
        <v>video/animation</v>
      </c>
      <c r="S426" s="9">
        <f t="shared" si="39"/>
        <v>40934.376145833332</v>
      </c>
      <c r="T426" s="9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41"/>
        <v>3</v>
      </c>
      <c r="Q427" t="str">
        <f t="shared" si="37"/>
        <v>film</v>
      </c>
      <c r="R427" t="str">
        <f t="shared" si="38"/>
        <v>video/animation</v>
      </c>
      <c r="S427" s="9">
        <f t="shared" si="39"/>
        <v>42275.861157407402</v>
      </c>
      <c r="T427" s="9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1.33</v>
      </c>
      <c r="P428" s="5">
        <f t="shared" si="41"/>
        <v>16.625</v>
      </c>
      <c r="Q428" t="str">
        <f t="shared" si="37"/>
        <v>film</v>
      </c>
      <c r="R428" t="str">
        <f t="shared" si="38"/>
        <v>video/animation</v>
      </c>
      <c r="S428" s="9">
        <f t="shared" si="39"/>
        <v>42400.711967592593</v>
      </c>
      <c r="T428" s="9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>
        <f t="shared" si="41"/>
        <v>0</v>
      </c>
      <c r="Q429" t="str">
        <f t="shared" si="37"/>
        <v>film</v>
      </c>
      <c r="R429" t="str">
        <f t="shared" si="38"/>
        <v>video/animation</v>
      </c>
      <c r="S429" s="9">
        <f t="shared" si="39"/>
        <v>42285.909027777772</v>
      </c>
      <c r="T429" s="9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5.6333333333333337</v>
      </c>
      <c r="P430" s="5">
        <f t="shared" si="41"/>
        <v>52</v>
      </c>
      <c r="Q430" t="str">
        <f t="shared" si="37"/>
        <v>film</v>
      </c>
      <c r="R430" t="str">
        <f t="shared" si="38"/>
        <v>video/animation</v>
      </c>
      <c r="S430" s="9">
        <f t="shared" si="39"/>
        <v>41778.766724537039</v>
      </c>
      <c r="T430" s="9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>
        <f t="shared" si="41"/>
        <v>0</v>
      </c>
      <c r="Q431" t="str">
        <f t="shared" si="37"/>
        <v>film</v>
      </c>
      <c r="R431" t="str">
        <f t="shared" si="38"/>
        <v>video/animation</v>
      </c>
      <c r="S431" s="9">
        <f t="shared" si="39"/>
        <v>40070.901412037041</v>
      </c>
      <c r="T431" s="9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41"/>
        <v>4.8</v>
      </c>
      <c r="Q432" t="str">
        <f t="shared" si="37"/>
        <v>film</v>
      </c>
      <c r="R432" t="str">
        <f t="shared" si="38"/>
        <v>video/animation</v>
      </c>
      <c r="S432" s="9">
        <f t="shared" si="39"/>
        <v>41513.107256944444</v>
      </c>
      <c r="T432" s="9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41"/>
        <v>51.875</v>
      </c>
      <c r="Q433" t="str">
        <f t="shared" si="37"/>
        <v>film</v>
      </c>
      <c r="R433" t="str">
        <f t="shared" si="38"/>
        <v>video/animation</v>
      </c>
      <c r="S433" s="9">
        <f t="shared" si="39"/>
        <v>42526.871331018512</v>
      </c>
      <c r="T433" s="9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41"/>
        <v>71.25</v>
      </c>
      <c r="Q434" t="str">
        <f t="shared" si="37"/>
        <v>film</v>
      </c>
      <c r="R434" t="str">
        <f t="shared" si="38"/>
        <v>video/animation</v>
      </c>
      <c r="S434" s="9">
        <f t="shared" si="39"/>
        <v>42238.726631944446</v>
      </c>
      <c r="T434" s="9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>
        <f t="shared" si="41"/>
        <v>0</v>
      </c>
      <c r="Q435" t="str">
        <f t="shared" si="37"/>
        <v>film</v>
      </c>
      <c r="R435" t="str">
        <f t="shared" si="38"/>
        <v>video/animation</v>
      </c>
      <c r="S435" s="9">
        <f t="shared" si="39"/>
        <v>42228.629884259266</v>
      </c>
      <c r="T435" s="9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41"/>
        <v>62.5</v>
      </c>
      <c r="Q436" t="str">
        <f t="shared" si="37"/>
        <v>film</v>
      </c>
      <c r="R436" t="str">
        <f t="shared" si="38"/>
        <v>video/animation</v>
      </c>
      <c r="S436" s="9">
        <f t="shared" si="39"/>
        <v>41576.834513888891</v>
      </c>
      <c r="T436" s="9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41"/>
        <v>1</v>
      </c>
      <c r="Q437" t="str">
        <f t="shared" si="37"/>
        <v>film</v>
      </c>
      <c r="R437" t="str">
        <f t="shared" si="38"/>
        <v>video/animation</v>
      </c>
      <c r="S437" s="9">
        <f t="shared" si="39"/>
        <v>41500.747453703705</v>
      </c>
      <c r="T437" s="9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>
        <f t="shared" si="41"/>
        <v>0</v>
      </c>
      <c r="Q438" t="str">
        <f t="shared" si="37"/>
        <v>film</v>
      </c>
      <c r="R438" t="str">
        <f t="shared" si="38"/>
        <v>video/animation</v>
      </c>
      <c r="S438" s="9">
        <f t="shared" si="39"/>
        <v>41456.36241898148</v>
      </c>
      <c r="T438" s="9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>
        <f t="shared" si="41"/>
        <v>0</v>
      </c>
      <c r="Q439" t="str">
        <f t="shared" si="37"/>
        <v>film</v>
      </c>
      <c r="R439" t="str">
        <f t="shared" si="38"/>
        <v>video/animation</v>
      </c>
      <c r="S439" s="9">
        <f t="shared" si="39"/>
        <v>42591.31858796296</v>
      </c>
      <c r="T439" s="9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9.3800000000000008</v>
      </c>
      <c r="P440" s="5">
        <f t="shared" si="41"/>
        <v>170.54545454545453</v>
      </c>
      <c r="Q440" t="str">
        <f t="shared" si="37"/>
        <v>film</v>
      </c>
      <c r="R440" t="str">
        <f t="shared" si="38"/>
        <v>video/animation</v>
      </c>
      <c r="S440" s="9">
        <f t="shared" si="39"/>
        <v>42296.261087962965</v>
      </c>
      <c r="T440" s="9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>
        <f t="shared" si="41"/>
        <v>0</v>
      </c>
      <c r="Q441" t="str">
        <f t="shared" si="37"/>
        <v>film</v>
      </c>
      <c r="R441" t="str">
        <f t="shared" si="38"/>
        <v>video/animation</v>
      </c>
      <c r="S441" s="9">
        <f t="shared" si="39"/>
        <v>41919.761782407404</v>
      </c>
      <c r="T441" s="9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41"/>
        <v>5</v>
      </c>
      <c r="Q442" t="str">
        <f t="shared" si="37"/>
        <v>film</v>
      </c>
      <c r="R442" t="str">
        <f t="shared" si="38"/>
        <v>video/animation</v>
      </c>
      <c r="S442" s="9">
        <f t="shared" si="39"/>
        <v>42423.985567129625</v>
      </c>
      <c r="T442" s="9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>
        <f t="shared" si="41"/>
        <v>0</v>
      </c>
      <c r="Q443" t="str">
        <f t="shared" si="37"/>
        <v>film</v>
      </c>
      <c r="R443" t="str">
        <f t="shared" si="38"/>
        <v>video/animation</v>
      </c>
      <c r="S443" s="9">
        <f t="shared" si="39"/>
        <v>41550.793935185182</v>
      </c>
      <c r="T443" s="9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41"/>
        <v>393.58823529411762</v>
      </c>
      <c r="Q444" t="str">
        <f t="shared" si="37"/>
        <v>film</v>
      </c>
      <c r="R444" t="str">
        <f t="shared" si="38"/>
        <v>video/animation</v>
      </c>
      <c r="S444" s="9">
        <f t="shared" si="39"/>
        <v>42024.888692129629</v>
      </c>
      <c r="T444" s="9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41"/>
        <v>5</v>
      </c>
      <c r="Q445" t="str">
        <f t="shared" si="37"/>
        <v>film</v>
      </c>
      <c r="R445" t="str">
        <f t="shared" si="38"/>
        <v>video/animation</v>
      </c>
      <c r="S445" s="9">
        <f t="shared" si="39"/>
        <v>41650.015057870369</v>
      </c>
      <c r="T445" s="9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41"/>
        <v>50</v>
      </c>
      <c r="Q446" t="str">
        <f t="shared" si="37"/>
        <v>film</v>
      </c>
      <c r="R446" t="str">
        <f t="shared" si="38"/>
        <v>video/animation</v>
      </c>
      <c r="S446" s="9">
        <f t="shared" si="39"/>
        <v>40894.906956018516</v>
      </c>
      <c r="T446" s="9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41"/>
        <v>1</v>
      </c>
      <c r="Q447" t="str">
        <f t="shared" si="37"/>
        <v>film</v>
      </c>
      <c r="R447" t="str">
        <f t="shared" si="38"/>
        <v>video/animation</v>
      </c>
      <c r="S447" s="9">
        <f t="shared" si="39"/>
        <v>42130.335358796292</v>
      </c>
      <c r="T447" s="9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41"/>
        <v>47.875</v>
      </c>
      <c r="Q448" t="str">
        <f t="shared" si="37"/>
        <v>film</v>
      </c>
      <c r="R448" t="str">
        <f t="shared" si="38"/>
        <v>video/animation</v>
      </c>
      <c r="S448" s="9">
        <f t="shared" si="39"/>
        <v>42037.083564814813</v>
      </c>
      <c r="T448" s="9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41"/>
        <v>5</v>
      </c>
      <c r="Q449" t="str">
        <f t="shared" si="37"/>
        <v>film</v>
      </c>
      <c r="R449" t="str">
        <f t="shared" si="38"/>
        <v>video/animation</v>
      </c>
      <c r="S449" s="9">
        <f t="shared" si="39"/>
        <v>41331.555127314816</v>
      </c>
      <c r="T449" s="9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41"/>
        <v>20.502500000000001</v>
      </c>
      <c r="Q450" t="str">
        <f t="shared" si="37"/>
        <v>film</v>
      </c>
      <c r="R450" t="str">
        <f t="shared" si="38"/>
        <v>video/animation</v>
      </c>
      <c r="S450" s="9">
        <f t="shared" si="39"/>
        <v>41753.758043981477</v>
      </c>
      <c r="T450" s="9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E451*100/D451</f>
        <v>2.25</v>
      </c>
      <c r="P451" s="5">
        <f t="shared" si="41"/>
        <v>9</v>
      </c>
      <c r="Q451" t="str">
        <f t="shared" ref="Q451:Q514" si="43">IF(ISERR(FIND(" ",N451)),"",LEFT(N451,FIND(" ",N451)-1))</f>
        <v>film</v>
      </c>
      <c r="R451" t="str">
        <f t="shared" ref="R451:R514" si="44">IF(ISERR(FIND(" ",N451)),"",RIGHT(N451,LEN(N451)-FIND("*",SUBSTITUTE(N451," ","*",LEN(N451)-LEN(SUBSTITUTE(N451," ",""))))))</f>
        <v>video/animation</v>
      </c>
      <c r="S451" s="9">
        <f t="shared" ref="S451:S514" si="45">(((J451/60)/60)/24)+DATE(1970,1,1)</f>
        <v>41534.568113425928</v>
      </c>
      <c r="T451" s="9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ref="P452:P515" si="47">IF(L452=0,0,E452/L452)</f>
        <v>56.571428571428569</v>
      </c>
      <c r="Q452" t="str">
        <f t="shared" si="43"/>
        <v>film</v>
      </c>
      <c r="R452" t="str">
        <f t="shared" si="44"/>
        <v>video/animation</v>
      </c>
      <c r="S452" s="9">
        <f t="shared" si="45"/>
        <v>41654.946759259255</v>
      </c>
      <c r="T452" s="9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>
        <f t="shared" si="47"/>
        <v>0</v>
      </c>
      <c r="Q453" t="str">
        <f t="shared" si="43"/>
        <v>film</v>
      </c>
      <c r="R453" t="str">
        <f t="shared" si="44"/>
        <v>video/animation</v>
      </c>
      <c r="S453" s="9">
        <f t="shared" si="45"/>
        <v>41634.715173611112</v>
      </c>
      <c r="T453" s="9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7"/>
        <v>40</v>
      </c>
      <c r="Q454" t="str">
        <f t="shared" si="43"/>
        <v>film</v>
      </c>
      <c r="R454" t="str">
        <f t="shared" si="44"/>
        <v>video/animation</v>
      </c>
      <c r="S454" s="9">
        <f t="shared" si="45"/>
        <v>42107.703877314809</v>
      </c>
      <c r="T454" s="9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7"/>
        <v>13</v>
      </c>
      <c r="Q455" t="str">
        <f t="shared" si="43"/>
        <v>film</v>
      </c>
      <c r="R455" t="str">
        <f t="shared" si="44"/>
        <v>video/animation</v>
      </c>
      <c r="S455" s="9">
        <f t="shared" si="45"/>
        <v>42038.824988425928</v>
      </c>
      <c r="T455" s="9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</v>
      </c>
      <c r="P456" s="5">
        <f t="shared" si="47"/>
        <v>16.399999999999999</v>
      </c>
      <c r="Q456" t="str">
        <f t="shared" si="43"/>
        <v>film</v>
      </c>
      <c r="R456" t="str">
        <f t="shared" si="44"/>
        <v>video/animation</v>
      </c>
      <c r="S456" s="9">
        <f t="shared" si="45"/>
        <v>41938.717256944445</v>
      </c>
      <c r="T456" s="9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6.9230769230769235E-2</v>
      </c>
      <c r="P457" s="5">
        <f t="shared" si="47"/>
        <v>22.5</v>
      </c>
      <c r="Q457" t="str">
        <f t="shared" si="43"/>
        <v>film</v>
      </c>
      <c r="R457" t="str">
        <f t="shared" si="44"/>
        <v>video/animation</v>
      </c>
      <c r="S457" s="9">
        <f t="shared" si="45"/>
        <v>40971.002569444441</v>
      </c>
      <c r="T457" s="9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7"/>
        <v>20.333333333333332</v>
      </c>
      <c r="Q458" t="str">
        <f t="shared" si="43"/>
        <v>film</v>
      </c>
      <c r="R458" t="str">
        <f t="shared" si="44"/>
        <v>video/animation</v>
      </c>
      <c r="S458" s="9">
        <f t="shared" si="45"/>
        <v>41547.694456018515</v>
      </c>
      <c r="T458" s="9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>
        <f t="shared" si="47"/>
        <v>0</v>
      </c>
      <c r="Q459" t="str">
        <f t="shared" si="43"/>
        <v>film</v>
      </c>
      <c r="R459" t="str">
        <f t="shared" si="44"/>
        <v>video/animation</v>
      </c>
      <c r="S459" s="9">
        <f t="shared" si="45"/>
        <v>41837.767500000002</v>
      </c>
      <c r="T459" s="9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7"/>
        <v>16.755102040816325</v>
      </c>
      <c r="Q460" t="str">
        <f t="shared" si="43"/>
        <v>film</v>
      </c>
      <c r="R460" t="str">
        <f t="shared" si="44"/>
        <v>video/animation</v>
      </c>
      <c r="S460" s="9">
        <f t="shared" si="45"/>
        <v>41378.69976851852</v>
      </c>
      <c r="T460" s="9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7"/>
        <v>25</v>
      </c>
      <c r="Q461" t="str">
        <f t="shared" si="43"/>
        <v>film</v>
      </c>
      <c r="R461" t="str">
        <f t="shared" si="44"/>
        <v>video/animation</v>
      </c>
      <c r="S461" s="9">
        <f t="shared" si="45"/>
        <v>40800.6403587963</v>
      </c>
      <c r="T461" s="9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7"/>
        <v>12.5</v>
      </c>
      <c r="Q462" t="str">
        <f t="shared" si="43"/>
        <v>film</v>
      </c>
      <c r="R462" t="str">
        <f t="shared" si="44"/>
        <v>video/animation</v>
      </c>
      <c r="S462" s="9">
        <f t="shared" si="45"/>
        <v>41759.542534722219</v>
      </c>
      <c r="T462" s="9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>
        <f t="shared" si="47"/>
        <v>0</v>
      </c>
      <c r="Q463" t="str">
        <f t="shared" si="43"/>
        <v>film</v>
      </c>
      <c r="R463" t="str">
        <f t="shared" si="44"/>
        <v>video/animation</v>
      </c>
      <c r="S463" s="9">
        <f t="shared" si="45"/>
        <v>41407.84684027778</v>
      </c>
      <c r="T463" s="9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>
        <f t="shared" si="47"/>
        <v>0</v>
      </c>
      <c r="Q464" t="str">
        <f t="shared" si="43"/>
        <v>film</v>
      </c>
      <c r="R464" t="str">
        <f t="shared" si="44"/>
        <v>video/animation</v>
      </c>
      <c r="S464" s="9">
        <f t="shared" si="45"/>
        <v>40705.126631944448</v>
      </c>
      <c r="T464" s="9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7"/>
        <v>113.63636363636364</v>
      </c>
      <c r="Q465" t="str">
        <f t="shared" si="43"/>
        <v>film</v>
      </c>
      <c r="R465" t="str">
        <f t="shared" si="44"/>
        <v>video/animation</v>
      </c>
      <c r="S465" s="9">
        <f t="shared" si="45"/>
        <v>40750.710104166668</v>
      </c>
      <c r="T465" s="9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7"/>
        <v>1</v>
      </c>
      <c r="Q466" t="str">
        <f t="shared" si="43"/>
        <v>film</v>
      </c>
      <c r="R466" t="str">
        <f t="shared" si="44"/>
        <v>video/animation</v>
      </c>
      <c r="S466" s="9">
        <f t="shared" si="45"/>
        <v>42488.848784722228</v>
      </c>
      <c r="T466" s="9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7"/>
        <v>17.25</v>
      </c>
      <c r="Q467" t="str">
        <f t="shared" si="43"/>
        <v>film</v>
      </c>
      <c r="R467" t="str">
        <f t="shared" si="44"/>
        <v>video/animation</v>
      </c>
      <c r="S467" s="9">
        <f t="shared" si="45"/>
        <v>41801.120069444441</v>
      </c>
      <c r="T467" s="9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7"/>
        <v>15.2</v>
      </c>
      <c r="Q468" t="str">
        <f t="shared" si="43"/>
        <v>film</v>
      </c>
      <c r="R468" t="str">
        <f t="shared" si="44"/>
        <v>video/animation</v>
      </c>
      <c r="S468" s="9">
        <f t="shared" si="45"/>
        <v>41129.942870370374</v>
      </c>
      <c r="T468" s="9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7"/>
        <v>110.64102564102564</v>
      </c>
      <c r="Q469" t="str">
        <f t="shared" si="43"/>
        <v>film</v>
      </c>
      <c r="R469" t="str">
        <f t="shared" si="44"/>
        <v>video/animation</v>
      </c>
      <c r="S469" s="9">
        <f t="shared" si="45"/>
        <v>41135.679791666669</v>
      </c>
      <c r="T469" s="9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>
        <f t="shared" si="47"/>
        <v>0</v>
      </c>
      <c r="Q470" t="str">
        <f t="shared" si="43"/>
        <v>film</v>
      </c>
      <c r="R470" t="str">
        <f t="shared" si="44"/>
        <v>video/animation</v>
      </c>
      <c r="S470" s="9">
        <f t="shared" si="45"/>
        <v>41041.167627314811</v>
      </c>
      <c r="T470" s="9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>
        <f t="shared" si="47"/>
        <v>0</v>
      </c>
      <c r="Q471" t="str">
        <f t="shared" si="43"/>
        <v>film</v>
      </c>
      <c r="R471" t="str">
        <f t="shared" si="44"/>
        <v>video/animation</v>
      </c>
      <c r="S471" s="9">
        <f t="shared" si="45"/>
        <v>41827.989861111113</v>
      </c>
      <c r="T471" s="9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7"/>
        <v>25.5</v>
      </c>
      <c r="Q472" t="str">
        <f t="shared" si="43"/>
        <v>film</v>
      </c>
      <c r="R472" t="str">
        <f t="shared" si="44"/>
        <v>video/animation</v>
      </c>
      <c r="S472" s="9">
        <f t="shared" si="45"/>
        <v>41605.167696759258</v>
      </c>
      <c r="T472" s="9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7"/>
        <v>38.476470588235294</v>
      </c>
      <c r="Q473" t="str">
        <f t="shared" si="43"/>
        <v>film</v>
      </c>
      <c r="R473" t="str">
        <f t="shared" si="44"/>
        <v>video/animation</v>
      </c>
      <c r="S473" s="9">
        <f t="shared" si="45"/>
        <v>41703.721979166665</v>
      </c>
      <c r="T473" s="9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7"/>
        <v>28.2</v>
      </c>
      <c r="Q474" t="str">
        <f t="shared" si="43"/>
        <v>film</v>
      </c>
      <c r="R474" t="str">
        <f t="shared" si="44"/>
        <v>video/animation</v>
      </c>
      <c r="S474" s="9">
        <f t="shared" si="45"/>
        <v>41844.922662037039</v>
      </c>
      <c r="T474" s="9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7"/>
        <v>61.5</v>
      </c>
      <c r="Q475" t="str">
        <f t="shared" si="43"/>
        <v>film</v>
      </c>
      <c r="R475" t="str">
        <f t="shared" si="44"/>
        <v>video/animation</v>
      </c>
      <c r="S475" s="9">
        <f t="shared" si="45"/>
        <v>41869.698136574072</v>
      </c>
      <c r="T475" s="9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7"/>
        <v>1</v>
      </c>
      <c r="Q476" t="str">
        <f t="shared" si="43"/>
        <v>film</v>
      </c>
      <c r="R476" t="str">
        <f t="shared" si="44"/>
        <v>video/animation</v>
      </c>
      <c r="S476" s="9">
        <f t="shared" si="45"/>
        <v>42753.329039351855</v>
      </c>
      <c r="T476" s="9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>
        <f t="shared" si="47"/>
        <v>0</v>
      </c>
      <c r="Q477" t="str">
        <f t="shared" si="43"/>
        <v>film</v>
      </c>
      <c r="R477" t="str">
        <f t="shared" si="44"/>
        <v>video/animation</v>
      </c>
      <c r="S477" s="9">
        <f t="shared" si="45"/>
        <v>42100.086145833338</v>
      </c>
      <c r="T477" s="9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7"/>
        <v>39.569274193548388</v>
      </c>
      <c r="Q478" t="str">
        <f t="shared" si="43"/>
        <v>film</v>
      </c>
      <c r="R478" t="str">
        <f t="shared" si="44"/>
        <v>video/animation</v>
      </c>
      <c r="S478" s="9">
        <f t="shared" si="45"/>
        <v>41757.975011574075</v>
      </c>
      <c r="T478" s="9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>
        <f t="shared" si="47"/>
        <v>0</v>
      </c>
      <c r="Q479" t="str">
        <f t="shared" si="43"/>
        <v>film</v>
      </c>
      <c r="R479" t="str">
        <f t="shared" si="44"/>
        <v>video/animation</v>
      </c>
      <c r="S479" s="9">
        <f t="shared" si="45"/>
        <v>40987.83488425926</v>
      </c>
      <c r="T479" s="9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>
        <f t="shared" si="47"/>
        <v>0</v>
      </c>
      <c r="Q480" t="str">
        <f t="shared" si="43"/>
        <v>film</v>
      </c>
      <c r="R480" t="str">
        <f t="shared" si="44"/>
        <v>video/animation</v>
      </c>
      <c r="S480" s="9">
        <f t="shared" si="45"/>
        <v>42065.910983796297</v>
      </c>
      <c r="T480" s="9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7"/>
        <v>88.8</v>
      </c>
      <c r="Q481" t="str">
        <f t="shared" si="43"/>
        <v>film</v>
      </c>
      <c r="R481" t="str">
        <f t="shared" si="44"/>
        <v>video/animation</v>
      </c>
      <c r="S481" s="9">
        <f t="shared" si="45"/>
        <v>41904.407812500001</v>
      </c>
      <c r="T481" s="9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7"/>
        <v>55.457142857142856</v>
      </c>
      <c r="Q482" t="str">
        <f t="shared" si="43"/>
        <v>film</v>
      </c>
      <c r="R482" t="str">
        <f t="shared" si="44"/>
        <v>video/animation</v>
      </c>
      <c r="S482" s="9">
        <f t="shared" si="45"/>
        <v>41465.500173611108</v>
      </c>
      <c r="T482" s="9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7"/>
        <v>87.142857142857139</v>
      </c>
      <c r="Q483" t="str">
        <f t="shared" si="43"/>
        <v>film</v>
      </c>
      <c r="R483" t="str">
        <f t="shared" si="44"/>
        <v>video/animation</v>
      </c>
      <c r="S483" s="9">
        <f t="shared" si="45"/>
        <v>41162.672326388885</v>
      </c>
      <c r="T483" s="9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7"/>
        <v>10</v>
      </c>
      <c r="Q484" t="str">
        <f t="shared" si="43"/>
        <v>film</v>
      </c>
      <c r="R484" t="str">
        <f t="shared" si="44"/>
        <v>video/animation</v>
      </c>
      <c r="S484" s="9">
        <f t="shared" si="45"/>
        <v>42447.896875000006</v>
      </c>
      <c r="T484" s="9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7"/>
        <v>51.224489795918366</v>
      </c>
      <c r="Q485" t="str">
        <f t="shared" si="43"/>
        <v>film</v>
      </c>
      <c r="R485" t="str">
        <f t="shared" si="44"/>
        <v>video/animation</v>
      </c>
      <c r="S485" s="9">
        <f t="shared" si="45"/>
        <v>41243.197592592594</v>
      </c>
      <c r="T485" s="9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7"/>
        <v>13.545454545454545</v>
      </c>
      <c r="Q486" t="str">
        <f t="shared" si="43"/>
        <v>film</v>
      </c>
      <c r="R486" t="str">
        <f t="shared" si="44"/>
        <v>video/animation</v>
      </c>
      <c r="S486" s="9">
        <f t="shared" si="45"/>
        <v>42272.93949074074</v>
      </c>
      <c r="T486" s="9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7"/>
        <v>66.520080000000007</v>
      </c>
      <c r="Q487" t="str">
        <f t="shared" si="43"/>
        <v>film</v>
      </c>
      <c r="R487" t="str">
        <f t="shared" si="44"/>
        <v>video/animation</v>
      </c>
      <c r="S487" s="9">
        <f t="shared" si="45"/>
        <v>41381.50577546296</v>
      </c>
      <c r="T487" s="9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7"/>
        <v>50</v>
      </c>
      <c r="Q488" t="str">
        <f t="shared" si="43"/>
        <v>film</v>
      </c>
      <c r="R488" t="str">
        <f t="shared" si="44"/>
        <v>video/animation</v>
      </c>
      <c r="S488" s="9">
        <f t="shared" si="45"/>
        <v>41761.94258101852</v>
      </c>
      <c r="T488" s="9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>
        <f t="shared" si="47"/>
        <v>0</v>
      </c>
      <c r="Q489" t="str">
        <f t="shared" si="43"/>
        <v>film</v>
      </c>
      <c r="R489" t="str">
        <f t="shared" si="44"/>
        <v>video/animation</v>
      </c>
      <c r="S489" s="9">
        <f t="shared" si="45"/>
        <v>42669.594837962963</v>
      </c>
      <c r="T489" s="9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>
        <f t="shared" si="47"/>
        <v>0</v>
      </c>
      <c r="Q490" t="str">
        <f t="shared" si="43"/>
        <v>film</v>
      </c>
      <c r="R490" t="str">
        <f t="shared" si="44"/>
        <v>video/animation</v>
      </c>
      <c r="S490" s="9">
        <f t="shared" si="45"/>
        <v>42714.054398148146</v>
      </c>
      <c r="T490" s="9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7"/>
        <v>71.666666666666671</v>
      </c>
      <c r="Q491" t="str">
        <f t="shared" si="43"/>
        <v>film</v>
      </c>
      <c r="R491" t="str">
        <f t="shared" si="44"/>
        <v>video/animation</v>
      </c>
      <c r="S491" s="9">
        <f t="shared" si="45"/>
        <v>40882.481666666667</v>
      </c>
      <c r="T491" s="9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>
        <f t="shared" si="47"/>
        <v>0</v>
      </c>
      <c r="Q492" t="str">
        <f t="shared" si="43"/>
        <v>film</v>
      </c>
      <c r="R492" t="str">
        <f t="shared" si="44"/>
        <v>video/animation</v>
      </c>
      <c r="S492" s="9">
        <f t="shared" si="45"/>
        <v>41113.968576388892</v>
      </c>
      <c r="T492" s="9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>
        <f t="shared" si="47"/>
        <v>0</v>
      </c>
      <c r="Q493" t="str">
        <f t="shared" si="43"/>
        <v>film</v>
      </c>
      <c r="R493" t="str">
        <f t="shared" si="44"/>
        <v>video/animation</v>
      </c>
      <c r="S493" s="9">
        <f t="shared" si="45"/>
        <v>42366.982627314821</v>
      </c>
      <c r="T493" s="9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>
        <f t="shared" si="47"/>
        <v>0</v>
      </c>
      <c r="Q494" t="str">
        <f t="shared" si="43"/>
        <v>film</v>
      </c>
      <c r="R494" t="str">
        <f t="shared" si="44"/>
        <v>video/animation</v>
      </c>
      <c r="S494" s="9">
        <f t="shared" si="45"/>
        <v>42596.03506944445</v>
      </c>
      <c r="T494" s="9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>
        <f t="shared" si="47"/>
        <v>0</v>
      </c>
      <c r="Q495" t="str">
        <f t="shared" si="43"/>
        <v>film</v>
      </c>
      <c r="R495" t="str">
        <f t="shared" si="44"/>
        <v>video/animation</v>
      </c>
      <c r="S495" s="9">
        <f t="shared" si="45"/>
        <v>42114.726134259254</v>
      </c>
      <c r="T495" s="9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7"/>
        <v>10.333333333333334</v>
      </c>
      <c r="Q496" t="str">
        <f t="shared" si="43"/>
        <v>film</v>
      </c>
      <c r="R496" t="str">
        <f t="shared" si="44"/>
        <v>video/animation</v>
      </c>
      <c r="S496" s="9">
        <f t="shared" si="45"/>
        <v>41799.830613425926</v>
      </c>
      <c r="T496" s="9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>
        <f t="shared" si="47"/>
        <v>0</v>
      </c>
      <c r="Q497" t="str">
        <f t="shared" si="43"/>
        <v>film</v>
      </c>
      <c r="R497" t="str">
        <f t="shared" si="44"/>
        <v>video/animation</v>
      </c>
      <c r="S497" s="9">
        <f t="shared" si="45"/>
        <v>42171.827604166669</v>
      </c>
      <c r="T497" s="9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7"/>
        <v>1</v>
      </c>
      <c r="Q498" t="str">
        <f t="shared" si="43"/>
        <v>film</v>
      </c>
      <c r="R498" t="str">
        <f t="shared" si="44"/>
        <v>video/animation</v>
      </c>
      <c r="S498" s="9">
        <f t="shared" si="45"/>
        <v>41620.93141203704</v>
      </c>
      <c r="T498" s="9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7"/>
        <v>10</v>
      </c>
      <c r="Q499" t="str">
        <f t="shared" si="43"/>
        <v>film</v>
      </c>
      <c r="R499" t="str">
        <f t="shared" si="44"/>
        <v>video/animation</v>
      </c>
      <c r="S499" s="9">
        <f t="shared" si="45"/>
        <v>41945.037789351853</v>
      </c>
      <c r="T499" s="9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4.5985132395404555</v>
      </c>
      <c r="P500" s="5">
        <f t="shared" si="47"/>
        <v>136.09090909090909</v>
      </c>
      <c r="Q500" t="str">
        <f t="shared" si="43"/>
        <v>film</v>
      </c>
      <c r="R500" t="str">
        <f t="shared" si="44"/>
        <v>video/animation</v>
      </c>
      <c r="S500" s="9">
        <f t="shared" si="45"/>
        <v>40858.762141203704</v>
      </c>
      <c r="T500" s="9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7"/>
        <v>73.461538461538467</v>
      </c>
      <c r="Q501" t="str">
        <f t="shared" si="43"/>
        <v>film</v>
      </c>
      <c r="R501" t="str">
        <f t="shared" si="44"/>
        <v>video/animation</v>
      </c>
      <c r="S501" s="9">
        <f t="shared" si="45"/>
        <v>40043.895462962959</v>
      </c>
      <c r="T501" s="9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3.3076923076923075</v>
      </c>
      <c r="P502" s="5">
        <f t="shared" si="47"/>
        <v>53.75</v>
      </c>
      <c r="Q502" t="str">
        <f t="shared" si="43"/>
        <v>film</v>
      </c>
      <c r="R502" t="str">
        <f t="shared" si="44"/>
        <v>video/animation</v>
      </c>
      <c r="S502" s="9">
        <f t="shared" si="45"/>
        <v>40247.886006944449</v>
      </c>
      <c r="T502" s="9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>
        <f t="shared" si="47"/>
        <v>0</v>
      </c>
      <c r="Q503" t="str">
        <f t="shared" si="43"/>
        <v>film</v>
      </c>
      <c r="R503" t="str">
        <f t="shared" si="44"/>
        <v>video/animation</v>
      </c>
      <c r="S503" s="9">
        <f t="shared" si="45"/>
        <v>40703.234386574077</v>
      </c>
      <c r="T503" s="9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7"/>
        <v>57.5</v>
      </c>
      <c r="Q504" t="str">
        <f t="shared" si="43"/>
        <v>film</v>
      </c>
      <c r="R504" t="str">
        <f t="shared" si="44"/>
        <v>video/animation</v>
      </c>
      <c r="S504" s="9">
        <f t="shared" si="45"/>
        <v>40956.553530092591</v>
      </c>
      <c r="T504" s="9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7"/>
        <v>12.666666666666666</v>
      </c>
      <c r="Q505" t="str">
        <f t="shared" si="43"/>
        <v>film</v>
      </c>
      <c r="R505" t="str">
        <f t="shared" si="44"/>
        <v>video/animation</v>
      </c>
      <c r="S505" s="9">
        <f t="shared" si="45"/>
        <v>41991.526655092588</v>
      </c>
      <c r="T505" s="9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7"/>
        <v>67</v>
      </c>
      <c r="Q506" t="str">
        <f t="shared" si="43"/>
        <v>film</v>
      </c>
      <c r="R506" t="str">
        <f t="shared" si="44"/>
        <v>video/animation</v>
      </c>
      <c r="S506" s="9">
        <f t="shared" si="45"/>
        <v>40949.98364583333</v>
      </c>
      <c r="T506" s="9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0.43333333333333335</v>
      </c>
      <c r="P507" s="5">
        <f t="shared" si="47"/>
        <v>3.7142857142857144</v>
      </c>
      <c r="Q507" t="str">
        <f t="shared" si="43"/>
        <v>film</v>
      </c>
      <c r="R507" t="str">
        <f t="shared" si="44"/>
        <v>video/animation</v>
      </c>
      <c r="S507" s="9">
        <f t="shared" si="45"/>
        <v>42318.098217592589</v>
      </c>
      <c r="T507" s="9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7"/>
        <v>250</v>
      </c>
      <c r="Q508" t="str">
        <f t="shared" si="43"/>
        <v>film</v>
      </c>
      <c r="R508" t="str">
        <f t="shared" si="44"/>
        <v>video/animation</v>
      </c>
      <c r="S508" s="9">
        <f t="shared" si="45"/>
        <v>41466.552314814813</v>
      </c>
      <c r="T508" s="9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7"/>
        <v>64</v>
      </c>
      <c r="Q509" t="str">
        <f t="shared" si="43"/>
        <v>film</v>
      </c>
      <c r="R509" t="str">
        <f t="shared" si="44"/>
        <v>video/animation</v>
      </c>
      <c r="S509" s="9">
        <f t="shared" si="45"/>
        <v>41156.958993055552</v>
      </c>
      <c r="T509" s="9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7"/>
        <v>133.33333333333334</v>
      </c>
      <c r="Q510" t="str">
        <f t="shared" si="43"/>
        <v>film</v>
      </c>
      <c r="R510" t="str">
        <f t="shared" si="44"/>
        <v>video/animation</v>
      </c>
      <c r="S510" s="9">
        <f t="shared" si="45"/>
        <v>40995.024317129632</v>
      </c>
      <c r="T510" s="9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7"/>
        <v>10</v>
      </c>
      <c r="Q511" t="str">
        <f t="shared" si="43"/>
        <v>film</v>
      </c>
      <c r="R511" t="str">
        <f t="shared" si="44"/>
        <v>video/animation</v>
      </c>
      <c r="S511" s="9">
        <f t="shared" si="45"/>
        <v>42153.631597222222</v>
      </c>
      <c r="T511" s="9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>
        <f t="shared" si="47"/>
        <v>0</v>
      </c>
      <c r="Q512" t="str">
        <f t="shared" si="43"/>
        <v>film</v>
      </c>
      <c r="R512" t="str">
        <f t="shared" si="44"/>
        <v>video/animation</v>
      </c>
      <c r="S512" s="9">
        <f t="shared" si="45"/>
        <v>42400.176377314812</v>
      </c>
      <c r="T512" s="9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7"/>
        <v>30</v>
      </c>
      <c r="Q513" t="str">
        <f t="shared" si="43"/>
        <v>film</v>
      </c>
      <c r="R513" t="str">
        <f t="shared" si="44"/>
        <v>video/animation</v>
      </c>
      <c r="S513" s="9">
        <f t="shared" si="45"/>
        <v>41340.303032407406</v>
      </c>
      <c r="T513" s="9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0.13750000000000001</v>
      </c>
      <c r="P514" s="5">
        <f t="shared" si="47"/>
        <v>5.5</v>
      </c>
      <c r="Q514" t="str">
        <f t="shared" si="43"/>
        <v>film</v>
      </c>
      <c r="R514" t="str">
        <f t="shared" si="44"/>
        <v>video/animation</v>
      </c>
      <c r="S514" s="9">
        <f t="shared" si="45"/>
        <v>42649.742210648154</v>
      </c>
      <c r="T514" s="9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E515*100/D515</f>
        <v>13.923999999999999</v>
      </c>
      <c r="P515" s="5">
        <f t="shared" si="47"/>
        <v>102.38235294117646</v>
      </c>
      <c r="Q515" t="str">
        <f t="shared" ref="Q515:Q578" si="49">IF(ISERR(FIND(" ",N515)),"",LEFT(N515,FIND(" ",N515)-1))</f>
        <v>film</v>
      </c>
      <c r="R515" t="str">
        <f t="shared" ref="R515:R578" si="50">IF(ISERR(FIND(" ",N515)),"",RIGHT(N515,LEN(N515)-FIND("*",SUBSTITUTE(N515," ","*",LEN(N515)-LEN(SUBSTITUTE(N515," ",""))))))</f>
        <v>video/animation</v>
      </c>
      <c r="S515" s="9">
        <f t="shared" ref="S515:S578" si="51">(((J515/60)/60)/24)+DATE(1970,1,1)</f>
        <v>42552.653993055559</v>
      </c>
      <c r="T515" s="9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ref="P516:P579" si="53">IF(L516=0,0,E516/L516)</f>
        <v>16.666666666666668</v>
      </c>
      <c r="Q516" t="str">
        <f t="shared" si="49"/>
        <v>film</v>
      </c>
      <c r="R516" t="str">
        <f t="shared" si="50"/>
        <v>video/animation</v>
      </c>
      <c r="S516" s="9">
        <f t="shared" si="51"/>
        <v>41830.613969907405</v>
      </c>
      <c r="T516" s="9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53"/>
        <v>725.02941176470586</v>
      </c>
      <c r="Q517" t="str">
        <f t="shared" si="49"/>
        <v>film</v>
      </c>
      <c r="R517" t="str">
        <f t="shared" si="50"/>
        <v>video/animation</v>
      </c>
      <c r="S517" s="9">
        <f t="shared" si="51"/>
        <v>42327.490752314814</v>
      </c>
      <c r="T517" s="9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>
        <f t="shared" si="53"/>
        <v>0</v>
      </c>
      <c r="Q518" t="str">
        <f t="shared" si="49"/>
        <v>film</v>
      </c>
      <c r="R518" t="str">
        <f t="shared" si="50"/>
        <v>video/animation</v>
      </c>
      <c r="S518" s="9">
        <f t="shared" si="51"/>
        <v>42091.778703703705</v>
      </c>
      <c r="T518" s="9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53"/>
        <v>68.333333333333329</v>
      </c>
      <c r="Q519" t="str">
        <f t="shared" si="49"/>
        <v>film</v>
      </c>
      <c r="R519" t="str">
        <f t="shared" si="50"/>
        <v>video/animation</v>
      </c>
      <c r="S519" s="9">
        <f t="shared" si="51"/>
        <v>42738.615289351852</v>
      </c>
      <c r="T519" s="9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>
        <f t="shared" si="53"/>
        <v>0</v>
      </c>
      <c r="Q520" t="str">
        <f t="shared" si="49"/>
        <v>film</v>
      </c>
      <c r="R520" t="str">
        <f t="shared" si="50"/>
        <v>video/animation</v>
      </c>
      <c r="S520" s="9">
        <f t="shared" si="51"/>
        <v>42223.616018518514</v>
      </c>
      <c r="T520" s="9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53"/>
        <v>39.228571428571428</v>
      </c>
      <c r="Q521" t="str">
        <f t="shared" si="49"/>
        <v>film</v>
      </c>
      <c r="R521" t="str">
        <f t="shared" si="50"/>
        <v>video/animation</v>
      </c>
      <c r="S521" s="9">
        <f t="shared" si="51"/>
        <v>41218.391446759262</v>
      </c>
      <c r="T521" s="9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8276</v>
      </c>
      <c r="O522" s="5">
        <f t="shared" si="48"/>
        <v>102.1</v>
      </c>
      <c r="P522" s="5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8276</v>
      </c>
      <c r="O523" s="5">
        <f t="shared" si="48"/>
        <v>104.64</v>
      </c>
      <c r="P523" s="5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8276</v>
      </c>
      <c r="O524" s="5">
        <f t="shared" si="48"/>
        <v>114.66666666666667</v>
      </c>
      <c r="P524" s="5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8276</v>
      </c>
      <c r="O525" s="5">
        <f t="shared" si="48"/>
        <v>120.6</v>
      </c>
      <c r="P525" s="5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8276</v>
      </c>
      <c r="O526" s="5">
        <f t="shared" si="48"/>
        <v>108.67285714285714</v>
      </c>
      <c r="P526" s="5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8276</v>
      </c>
      <c r="O527" s="5">
        <f t="shared" si="48"/>
        <v>100</v>
      </c>
      <c r="P527" s="5">
        <f t="shared" si="53"/>
        <v>1000</v>
      </c>
      <c r="Q527" t="str">
        <f t="shared" si="49"/>
        <v>theater</v>
      </c>
      <c r="R527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8276</v>
      </c>
      <c r="O528" s="5">
        <f t="shared" si="48"/>
        <v>114</v>
      </c>
      <c r="P528" s="5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8276</v>
      </c>
      <c r="O529" s="5">
        <f t="shared" si="48"/>
        <v>100.85</v>
      </c>
      <c r="P529" s="5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8276</v>
      </c>
      <c r="O530" s="5">
        <f t="shared" si="48"/>
        <v>115.65217391304348</v>
      </c>
      <c r="P530" s="5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8276</v>
      </c>
      <c r="O531" s="5">
        <f t="shared" si="48"/>
        <v>130.41666666666666</v>
      </c>
      <c r="P531" s="5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8276</v>
      </c>
      <c r="O532" s="5">
        <f t="shared" si="48"/>
        <v>107.7826725403818</v>
      </c>
      <c r="P532" s="5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8276</v>
      </c>
      <c r="O533" s="5">
        <f t="shared" si="48"/>
        <v>100</v>
      </c>
      <c r="P533" s="5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8276</v>
      </c>
      <c r="O534" s="5">
        <f t="shared" si="48"/>
        <v>123.25</v>
      </c>
      <c r="P534" s="5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8276</v>
      </c>
      <c r="O535" s="5">
        <f t="shared" si="48"/>
        <v>100.2</v>
      </c>
      <c r="P535" s="5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8276</v>
      </c>
      <c r="O536" s="5">
        <f t="shared" si="48"/>
        <v>104.66666666666667</v>
      </c>
      <c r="P536" s="5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8276</v>
      </c>
      <c r="O537" s="5">
        <f t="shared" si="48"/>
        <v>102.5</v>
      </c>
      <c r="P537" s="5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9">
        <f t="shared" si="51"/>
        <v>42711.545196759253</v>
      </c>
      <c r="T537" s="9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8276</v>
      </c>
      <c r="O538" s="5">
        <f t="shared" si="48"/>
        <v>118.25757575757575</v>
      </c>
      <c r="P538" s="5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9">
        <f t="shared" si="51"/>
        <v>42179.344988425932</v>
      </c>
      <c r="T538" s="9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8276</v>
      </c>
      <c r="O539" s="5">
        <f t="shared" si="48"/>
        <v>120.5</v>
      </c>
      <c r="P539" s="5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8276</v>
      </c>
      <c r="O540" s="5">
        <f t="shared" si="48"/>
        <v>302.42</v>
      </c>
      <c r="P540" s="5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8276</v>
      </c>
      <c r="O541" s="5">
        <f t="shared" si="48"/>
        <v>100.64400000000001</v>
      </c>
      <c r="P541" s="5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8277</v>
      </c>
      <c r="O542" s="5">
        <f t="shared" si="48"/>
        <v>6.6666666666666671E-3</v>
      </c>
      <c r="P542" s="5">
        <f t="shared" si="53"/>
        <v>1</v>
      </c>
      <c r="Q542" t="str">
        <f t="shared" si="49"/>
        <v>technology</v>
      </c>
      <c r="R542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8277</v>
      </c>
      <c r="O543" s="5">
        <f t="shared" si="48"/>
        <v>0.55555555555555558</v>
      </c>
      <c r="P543" s="5">
        <f t="shared" si="53"/>
        <v>25</v>
      </c>
      <c r="Q543" t="str">
        <f t="shared" si="49"/>
        <v>technology</v>
      </c>
      <c r="R543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8277</v>
      </c>
      <c r="O544" s="5">
        <f t="shared" si="48"/>
        <v>4.0000000000000002E-4</v>
      </c>
      <c r="P544" s="5">
        <f t="shared" si="53"/>
        <v>1</v>
      </c>
      <c r="Q544" t="str">
        <f t="shared" si="49"/>
        <v>technology</v>
      </c>
      <c r="R544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8277</v>
      </c>
      <c r="O545" s="5">
        <f t="shared" si="48"/>
        <v>0.31818181818181818</v>
      </c>
      <c r="P545" s="5">
        <f t="shared" si="53"/>
        <v>35</v>
      </c>
      <c r="Q545" t="str">
        <f t="shared" si="49"/>
        <v>technology</v>
      </c>
      <c r="R545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8277</v>
      </c>
      <c r="O546" s="5">
        <f t="shared" si="48"/>
        <v>1.2</v>
      </c>
      <c r="P546" s="5">
        <f t="shared" si="53"/>
        <v>3</v>
      </c>
      <c r="Q546" t="str">
        <f t="shared" si="49"/>
        <v>technology</v>
      </c>
      <c r="R54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8277</v>
      </c>
      <c r="O547" s="5">
        <f t="shared" si="48"/>
        <v>27.384</v>
      </c>
      <c r="P547" s="5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8277</v>
      </c>
      <c r="O548" s="5">
        <f t="shared" si="48"/>
        <v>8.666666666666667E-2</v>
      </c>
      <c r="P548" s="5">
        <f t="shared" si="53"/>
        <v>26</v>
      </c>
      <c r="Q548" t="str">
        <f t="shared" si="49"/>
        <v>technology</v>
      </c>
      <c r="R548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8277</v>
      </c>
      <c r="O549" s="5">
        <f t="shared" si="48"/>
        <v>0</v>
      </c>
      <c r="P549" s="5">
        <f t="shared" si="53"/>
        <v>0</v>
      </c>
      <c r="Q549" t="str">
        <f t="shared" si="49"/>
        <v>technology</v>
      </c>
      <c r="R549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8277</v>
      </c>
      <c r="O550" s="5">
        <f t="shared" si="48"/>
        <v>0.09</v>
      </c>
      <c r="P550" s="5">
        <f t="shared" si="53"/>
        <v>9</v>
      </c>
      <c r="Q550" t="str">
        <f t="shared" si="49"/>
        <v>technology</v>
      </c>
      <c r="R550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8277</v>
      </c>
      <c r="O551" s="5">
        <f t="shared" si="48"/>
        <v>2.72</v>
      </c>
      <c r="P551" s="5">
        <f t="shared" si="53"/>
        <v>8.5</v>
      </c>
      <c r="Q551" t="str">
        <f t="shared" si="49"/>
        <v>technology</v>
      </c>
      <c r="R551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8277</v>
      </c>
      <c r="O552" s="5">
        <f t="shared" si="48"/>
        <v>0.7</v>
      </c>
      <c r="P552" s="5">
        <f t="shared" si="53"/>
        <v>8.75</v>
      </c>
      <c r="Q552" t="str">
        <f t="shared" si="49"/>
        <v>technology</v>
      </c>
      <c r="R552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8277</v>
      </c>
      <c r="O553" s="5">
        <f t="shared" si="48"/>
        <v>5.0413333333333332</v>
      </c>
      <c r="P553" s="5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8277</v>
      </c>
      <c r="O554" s="5">
        <f t="shared" si="48"/>
        <v>0</v>
      </c>
      <c r="P554" s="5">
        <f t="shared" si="53"/>
        <v>0</v>
      </c>
      <c r="Q554" t="str">
        <f t="shared" si="49"/>
        <v>technology</v>
      </c>
      <c r="R554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8277</v>
      </c>
      <c r="O555" s="5">
        <f t="shared" si="48"/>
        <v>0.49199999999999999</v>
      </c>
      <c r="P555" s="5">
        <f t="shared" si="53"/>
        <v>20.5</v>
      </c>
      <c r="Q555" t="str">
        <f t="shared" si="49"/>
        <v>technology</v>
      </c>
      <c r="R555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8277</v>
      </c>
      <c r="O556" s="5">
        <f t="shared" si="48"/>
        <v>36.589147286821706</v>
      </c>
      <c r="P556" s="5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8277</v>
      </c>
      <c r="O557" s="5">
        <f t="shared" si="48"/>
        <v>0</v>
      </c>
      <c r="P557" s="5">
        <f t="shared" si="53"/>
        <v>0</v>
      </c>
      <c r="Q557" t="str">
        <f t="shared" si="49"/>
        <v>technology</v>
      </c>
      <c r="R557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8277</v>
      </c>
      <c r="O558" s="5">
        <f t="shared" si="48"/>
        <v>2.5</v>
      </c>
      <c r="P558" s="5">
        <f t="shared" si="53"/>
        <v>200</v>
      </c>
      <c r="Q558" t="str">
        <f t="shared" si="49"/>
        <v>technology</v>
      </c>
      <c r="R558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8277</v>
      </c>
      <c r="O559" s="5">
        <f t="shared" si="48"/>
        <v>0.91066666666666662</v>
      </c>
      <c r="P559" s="5">
        <f t="shared" si="53"/>
        <v>68.3</v>
      </c>
      <c r="Q559" t="str">
        <f t="shared" si="49"/>
        <v>technology</v>
      </c>
      <c r="R559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8277</v>
      </c>
      <c r="O560" s="5">
        <f t="shared" si="48"/>
        <v>0</v>
      </c>
      <c r="P560" s="5">
        <f t="shared" si="53"/>
        <v>0</v>
      </c>
      <c r="Q560" t="str">
        <f t="shared" si="49"/>
        <v>technology</v>
      </c>
      <c r="R560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8277</v>
      </c>
      <c r="O561" s="5">
        <f t="shared" si="48"/>
        <v>2.0833333333333332E-2</v>
      </c>
      <c r="P561" s="5">
        <f t="shared" si="53"/>
        <v>50</v>
      </c>
      <c r="Q561" t="str">
        <f t="shared" si="49"/>
        <v>technology</v>
      </c>
      <c r="R561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8277</v>
      </c>
      <c r="O562" s="5">
        <f t="shared" si="48"/>
        <v>1.2E-2</v>
      </c>
      <c r="P562" s="5">
        <f t="shared" si="53"/>
        <v>4</v>
      </c>
      <c r="Q562" t="str">
        <f t="shared" si="49"/>
        <v>technology</v>
      </c>
      <c r="R562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8277</v>
      </c>
      <c r="O563" s="5">
        <f t="shared" si="48"/>
        <v>0.36666666666666664</v>
      </c>
      <c r="P563" s="5">
        <f t="shared" si="53"/>
        <v>27.5</v>
      </c>
      <c r="Q563" t="str">
        <f t="shared" si="49"/>
        <v>technology</v>
      </c>
      <c r="R563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8277</v>
      </c>
      <c r="O564" s="5">
        <f t="shared" si="48"/>
        <v>0</v>
      </c>
      <c r="P564" s="5">
        <f t="shared" si="53"/>
        <v>0</v>
      </c>
      <c r="Q564" t="str">
        <f t="shared" si="49"/>
        <v>technology</v>
      </c>
      <c r="R564" t="str">
        <f t="shared" si="50"/>
        <v>web</v>
      </c>
      <c r="S564" s="9">
        <f t="shared" si="51"/>
        <v>42692.389062500006</v>
      </c>
      <c r="T564" s="9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8277</v>
      </c>
      <c r="O565" s="5">
        <f t="shared" si="48"/>
        <v>9.0666666666666673E-2</v>
      </c>
      <c r="P565" s="5">
        <f t="shared" si="53"/>
        <v>34</v>
      </c>
      <c r="Q565" t="str">
        <f t="shared" si="49"/>
        <v>technology</v>
      </c>
      <c r="R565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8277</v>
      </c>
      <c r="O566" s="5">
        <f t="shared" si="48"/>
        <v>5.5555555555555558E-3</v>
      </c>
      <c r="P566" s="5">
        <f t="shared" si="53"/>
        <v>1</v>
      </c>
      <c r="Q566" t="str">
        <f t="shared" si="49"/>
        <v>technology</v>
      </c>
      <c r="R56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8277</v>
      </c>
      <c r="O567" s="5">
        <f t="shared" si="48"/>
        <v>0</v>
      </c>
      <c r="P567" s="5">
        <f t="shared" si="53"/>
        <v>0</v>
      </c>
      <c r="Q567" t="str">
        <f t="shared" si="49"/>
        <v>technology</v>
      </c>
      <c r="R567" t="str">
        <f t="shared" si="50"/>
        <v>web</v>
      </c>
      <c r="S567" s="9">
        <f t="shared" si="51"/>
        <v>42165.785289351858</v>
      </c>
      <c r="T567" s="9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8277</v>
      </c>
      <c r="O568" s="5">
        <f t="shared" si="48"/>
        <v>0.02</v>
      </c>
      <c r="P568" s="5">
        <f t="shared" si="53"/>
        <v>1</v>
      </c>
      <c r="Q568" t="str">
        <f t="shared" si="49"/>
        <v>technology</v>
      </c>
      <c r="R568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8277</v>
      </c>
      <c r="O569" s="5">
        <f t="shared" si="48"/>
        <v>0</v>
      </c>
      <c r="P569" s="5">
        <f t="shared" si="53"/>
        <v>0</v>
      </c>
      <c r="Q569" t="str">
        <f t="shared" si="49"/>
        <v>technology</v>
      </c>
      <c r="R569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8277</v>
      </c>
      <c r="O570" s="5">
        <f t="shared" si="48"/>
        <v>1</v>
      </c>
      <c r="P570" s="5">
        <f t="shared" si="53"/>
        <v>49</v>
      </c>
      <c r="Q570" t="str">
        <f t="shared" si="49"/>
        <v>technology</v>
      </c>
      <c r="R570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8277</v>
      </c>
      <c r="O571" s="5">
        <f t="shared" si="48"/>
        <v>0.8</v>
      </c>
      <c r="P571" s="5">
        <f t="shared" si="53"/>
        <v>20</v>
      </c>
      <c r="Q571" t="str">
        <f t="shared" si="49"/>
        <v>technology</v>
      </c>
      <c r="R571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8277</v>
      </c>
      <c r="O572" s="5">
        <f t="shared" si="48"/>
        <v>0.16705882352941176</v>
      </c>
      <c r="P572" s="5">
        <f t="shared" si="53"/>
        <v>142</v>
      </c>
      <c r="Q572" t="str">
        <f t="shared" si="49"/>
        <v>technology</v>
      </c>
      <c r="R572" t="str">
        <f t="shared" si="50"/>
        <v>web</v>
      </c>
      <c r="S572" s="9">
        <f t="shared" si="51"/>
        <v>42388.798252314817</v>
      </c>
      <c r="T572" s="9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8277</v>
      </c>
      <c r="O573" s="5">
        <f t="shared" si="48"/>
        <v>0.42399999999999999</v>
      </c>
      <c r="P573" s="5">
        <f t="shared" si="53"/>
        <v>53</v>
      </c>
      <c r="Q573" t="str">
        <f t="shared" si="49"/>
        <v>technology</v>
      </c>
      <c r="R573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8277</v>
      </c>
      <c r="O574" s="5">
        <f t="shared" si="48"/>
        <v>0</v>
      </c>
      <c r="P574" s="5">
        <f t="shared" si="53"/>
        <v>0</v>
      </c>
      <c r="Q574" t="str">
        <f t="shared" si="49"/>
        <v>technology</v>
      </c>
      <c r="R574" t="str">
        <f t="shared" si="50"/>
        <v>web</v>
      </c>
      <c r="S574" s="9">
        <f t="shared" si="51"/>
        <v>42282.71629629629</v>
      </c>
      <c r="T574" s="9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8277</v>
      </c>
      <c r="O575" s="5">
        <f t="shared" si="48"/>
        <v>0.38925389253892539</v>
      </c>
      <c r="P575" s="5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8277</v>
      </c>
      <c r="O576" s="5">
        <f t="shared" si="48"/>
        <v>0.7155635062611807</v>
      </c>
      <c r="P576" s="5">
        <f t="shared" si="53"/>
        <v>20</v>
      </c>
      <c r="Q576" t="str">
        <f t="shared" si="49"/>
        <v>technology</v>
      </c>
      <c r="R57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8277</v>
      </c>
      <c r="O577" s="5">
        <f t="shared" si="48"/>
        <v>0.43166666666666664</v>
      </c>
      <c r="P577" s="5">
        <f t="shared" si="53"/>
        <v>64.75</v>
      </c>
      <c r="Q577" t="str">
        <f t="shared" si="49"/>
        <v>technology</v>
      </c>
      <c r="R577" t="str">
        <f t="shared" si="50"/>
        <v>web</v>
      </c>
      <c r="S577" s="9">
        <f t="shared" si="51"/>
        <v>42138.692627314813</v>
      </c>
      <c r="T577" s="9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8277</v>
      </c>
      <c r="O578" s="5">
        <f t="shared" si="48"/>
        <v>1.25E-3</v>
      </c>
      <c r="P578" s="5">
        <f t="shared" si="53"/>
        <v>1</v>
      </c>
      <c r="Q578" t="str">
        <f t="shared" si="49"/>
        <v>technology</v>
      </c>
      <c r="R578" t="str">
        <f t="shared" si="50"/>
        <v>web</v>
      </c>
      <c r="S578" s="9">
        <f t="shared" si="51"/>
        <v>42031.471666666665</v>
      </c>
      <c r="T578" s="9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8277</v>
      </c>
      <c r="O579" s="5">
        <f t="shared" ref="O579:O642" si="54">E579*100/D579</f>
        <v>0.2</v>
      </c>
      <c r="P579" s="5">
        <f t="shared" si="53"/>
        <v>10</v>
      </c>
      <c r="Q579" t="str">
        <f t="shared" ref="Q579:Q642" si="55">IF(ISERR(FIND(" ",N579)),"",LEFT(N579,FIND(" ",N579)-1))</f>
        <v>technology</v>
      </c>
      <c r="R579" t="str">
        <f t="shared" ref="R579:R642" si="56">IF(ISERR(FIND(" ",N579)),"",RIGHT(N579,LEN(N579)-FIND("*",SUBSTITUTE(N579," ","*",LEN(N579)-LEN(SUBSTITUTE(N579," ",""))))))</f>
        <v>web</v>
      </c>
      <c r="S579" s="9">
        <f t="shared" ref="S579:S642" si="57">(((J579/60)/60)/24)+DATE(1970,1,1)</f>
        <v>42450.589143518519</v>
      </c>
      <c r="T579" s="9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8277</v>
      </c>
      <c r="O580" s="5">
        <f t="shared" si="54"/>
        <v>1.12E-2</v>
      </c>
      <c r="P580" s="5">
        <f t="shared" ref="P580:P643" si="59">IF(L580=0,0,E580/L580)</f>
        <v>2</v>
      </c>
      <c r="Q580" t="str">
        <f t="shared" si="55"/>
        <v>technology</v>
      </c>
      <c r="R580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8277</v>
      </c>
      <c r="O581" s="5">
        <f t="shared" si="54"/>
        <v>1.4583333333333333</v>
      </c>
      <c r="P581" s="5">
        <f t="shared" si="59"/>
        <v>35</v>
      </c>
      <c r="Q581" t="str">
        <f t="shared" si="55"/>
        <v>technology</v>
      </c>
      <c r="R581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8277</v>
      </c>
      <c r="O582" s="5">
        <f t="shared" si="54"/>
        <v>3.3333333333333333E-2</v>
      </c>
      <c r="P582" s="5">
        <f t="shared" si="59"/>
        <v>1</v>
      </c>
      <c r="Q582" t="str">
        <f t="shared" si="55"/>
        <v>technology</v>
      </c>
      <c r="R582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8277</v>
      </c>
      <c r="O583" s="5">
        <f t="shared" si="54"/>
        <v>0</v>
      </c>
      <c r="P583" s="5">
        <f t="shared" si="59"/>
        <v>0</v>
      </c>
      <c r="Q583" t="str">
        <f t="shared" si="55"/>
        <v>technology</v>
      </c>
      <c r="R583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8277</v>
      </c>
      <c r="O584" s="5">
        <f t="shared" si="54"/>
        <v>0</v>
      </c>
      <c r="P584" s="5">
        <f t="shared" si="59"/>
        <v>0</v>
      </c>
      <c r="Q584" t="str">
        <f t="shared" si="55"/>
        <v>technology</v>
      </c>
      <c r="R584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8277</v>
      </c>
      <c r="O585" s="5">
        <f t="shared" si="54"/>
        <v>1.1111111111111112E-2</v>
      </c>
      <c r="P585" s="5">
        <f t="shared" si="59"/>
        <v>1</v>
      </c>
      <c r="Q585" t="str">
        <f t="shared" si="55"/>
        <v>technology</v>
      </c>
      <c r="R585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8277</v>
      </c>
      <c r="O586" s="5">
        <f t="shared" si="54"/>
        <v>1</v>
      </c>
      <c r="P586" s="5">
        <f t="shared" si="59"/>
        <v>5</v>
      </c>
      <c r="Q586" t="str">
        <f t="shared" si="55"/>
        <v>technology</v>
      </c>
      <c r="R58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8277</v>
      </c>
      <c r="O587" s="5">
        <f t="shared" si="54"/>
        <v>0</v>
      </c>
      <c r="P587" s="5">
        <f t="shared" si="59"/>
        <v>0</v>
      </c>
      <c r="Q587" t="str">
        <f t="shared" si="55"/>
        <v>technology</v>
      </c>
      <c r="R587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8277</v>
      </c>
      <c r="O588" s="5">
        <f t="shared" si="54"/>
        <v>0.56000000000000005</v>
      </c>
      <c r="P588" s="5">
        <f t="shared" si="59"/>
        <v>14</v>
      </c>
      <c r="Q588" t="str">
        <f t="shared" si="55"/>
        <v>technology</v>
      </c>
      <c r="R588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8277</v>
      </c>
      <c r="O589" s="5">
        <f t="shared" si="54"/>
        <v>9.0833333333333339</v>
      </c>
      <c r="P589" s="5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8277</v>
      </c>
      <c r="O590" s="5">
        <f t="shared" si="54"/>
        <v>3.3444444444444446</v>
      </c>
      <c r="P590" s="5">
        <f t="shared" si="59"/>
        <v>150.5</v>
      </c>
      <c r="Q590" t="str">
        <f t="shared" si="55"/>
        <v>technology</v>
      </c>
      <c r="R590" t="str">
        <f t="shared" si="56"/>
        <v>web</v>
      </c>
      <c r="S590" s="9">
        <f t="shared" si="57"/>
        <v>42631.769513888896</v>
      </c>
      <c r="T590" s="9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8277</v>
      </c>
      <c r="O591" s="5">
        <f t="shared" si="54"/>
        <v>1.3333333333333334E-2</v>
      </c>
      <c r="P591" s="5">
        <f t="shared" si="59"/>
        <v>1</v>
      </c>
      <c r="Q591" t="str">
        <f t="shared" si="55"/>
        <v>technology</v>
      </c>
      <c r="R591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8277</v>
      </c>
      <c r="O592" s="5">
        <f t="shared" si="54"/>
        <v>4.46</v>
      </c>
      <c r="P592" s="5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8277</v>
      </c>
      <c r="O593" s="5">
        <f t="shared" si="54"/>
        <v>6.0999999999999999E-2</v>
      </c>
      <c r="P593" s="5">
        <f t="shared" si="59"/>
        <v>30.5</v>
      </c>
      <c r="Q593" t="str">
        <f t="shared" si="55"/>
        <v>technology</v>
      </c>
      <c r="R593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8277</v>
      </c>
      <c r="O594" s="5">
        <f t="shared" si="54"/>
        <v>3.3333333333333335</v>
      </c>
      <c r="P594" s="5">
        <f t="shared" si="59"/>
        <v>250</v>
      </c>
      <c r="Q594" t="str">
        <f t="shared" si="55"/>
        <v>technology</v>
      </c>
      <c r="R594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8277</v>
      </c>
      <c r="O595" s="5">
        <f t="shared" si="54"/>
        <v>23</v>
      </c>
      <c r="P595" s="5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8277</v>
      </c>
      <c r="O596" s="5">
        <f t="shared" si="54"/>
        <v>0.104</v>
      </c>
      <c r="P596" s="5">
        <f t="shared" si="59"/>
        <v>13</v>
      </c>
      <c r="Q596" t="str">
        <f t="shared" si="55"/>
        <v>technology</v>
      </c>
      <c r="R59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8277</v>
      </c>
      <c r="O597" s="5">
        <f t="shared" si="54"/>
        <v>0.42599999999999999</v>
      </c>
      <c r="P597" s="5">
        <f t="shared" si="59"/>
        <v>53.25</v>
      </c>
      <c r="Q597" t="str">
        <f t="shared" si="55"/>
        <v>technology</v>
      </c>
      <c r="R597" t="str">
        <f t="shared" si="56"/>
        <v>web</v>
      </c>
      <c r="S597" s="9">
        <f t="shared" si="57"/>
        <v>42083.069884259254</v>
      </c>
      <c r="T597" s="9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8277</v>
      </c>
      <c r="O598" s="5">
        <f t="shared" si="54"/>
        <v>0.03</v>
      </c>
      <c r="P598" s="5">
        <f t="shared" si="59"/>
        <v>3</v>
      </c>
      <c r="Q598" t="str">
        <f t="shared" si="55"/>
        <v>technology</v>
      </c>
      <c r="R598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8277</v>
      </c>
      <c r="O599" s="5">
        <f t="shared" si="54"/>
        <v>0.26666666666666666</v>
      </c>
      <c r="P599" s="5">
        <f t="shared" si="59"/>
        <v>10</v>
      </c>
      <c r="Q599" t="str">
        <f t="shared" si="55"/>
        <v>technology</v>
      </c>
      <c r="R599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8277</v>
      </c>
      <c r="O600" s="5">
        <f t="shared" si="54"/>
        <v>34</v>
      </c>
      <c r="P600" s="5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8277</v>
      </c>
      <c r="O601" s="5">
        <f t="shared" si="54"/>
        <v>6.2E-2</v>
      </c>
      <c r="P601" s="5">
        <f t="shared" si="59"/>
        <v>15.5</v>
      </c>
      <c r="Q601" t="str">
        <f t="shared" si="55"/>
        <v>technology</v>
      </c>
      <c r="R601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8277</v>
      </c>
      <c r="O602" s="5">
        <f t="shared" si="54"/>
        <v>2</v>
      </c>
      <c r="P602" s="5">
        <f t="shared" si="59"/>
        <v>100</v>
      </c>
      <c r="Q602" t="str">
        <f t="shared" si="55"/>
        <v>technology</v>
      </c>
      <c r="R602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8277</v>
      </c>
      <c r="O603" s="5">
        <f t="shared" si="54"/>
        <v>1.4</v>
      </c>
      <c r="P603" s="5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8277</v>
      </c>
      <c r="O604" s="5">
        <f t="shared" si="54"/>
        <v>0</v>
      </c>
      <c r="P604" s="5">
        <f t="shared" si="59"/>
        <v>0</v>
      </c>
      <c r="Q604" t="str">
        <f t="shared" si="55"/>
        <v>technology</v>
      </c>
      <c r="R604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8277</v>
      </c>
      <c r="O605" s="5">
        <f t="shared" si="54"/>
        <v>3.9334666666666664</v>
      </c>
      <c r="P605" s="5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8277</v>
      </c>
      <c r="O606" s="5">
        <f t="shared" si="54"/>
        <v>0</v>
      </c>
      <c r="P606" s="5">
        <f t="shared" si="59"/>
        <v>0</v>
      </c>
      <c r="Q606" t="str">
        <f t="shared" si="55"/>
        <v>technology</v>
      </c>
      <c r="R60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8277</v>
      </c>
      <c r="O607" s="5">
        <f t="shared" si="54"/>
        <v>2.62</v>
      </c>
      <c r="P607" s="5">
        <f t="shared" si="59"/>
        <v>16.375</v>
      </c>
      <c r="Q607" t="str">
        <f t="shared" si="55"/>
        <v>technology</v>
      </c>
      <c r="R607" t="str">
        <f t="shared" si="56"/>
        <v>web</v>
      </c>
      <c r="S607" s="9">
        <f t="shared" si="57"/>
        <v>42194.357731481476</v>
      </c>
      <c r="T607" s="9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8277</v>
      </c>
      <c r="O608" s="5">
        <f t="shared" si="54"/>
        <v>0.2</v>
      </c>
      <c r="P608" s="5">
        <f t="shared" si="59"/>
        <v>10</v>
      </c>
      <c r="Q608" t="str">
        <f t="shared" si="55"/>
        <v>technology</v>
      </c>
      <c r="R608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8277</v>
      </c>
      <c r="O609" s="5">
        <f t="shared" si="54"/>
        <v>0</v>
      </c>
      <c r="P609" s="5">
        <f t="shared" si="59"/>
        <v>0</v>
      </c>
      <c r="Q609" t="str">
        <f t="shared" si="55"/>
        <v>technology</v>
      </c>
      <c r="R609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8277</v>
      </c>
      <c r="O610" s="5">
        <f t="shared" si="54"/>
        <v>0.97399999999999998</v>
      </c>
      <c r="P610" s="5">
        <f t="shared" si="59"/>
        <v>292.2</v>
      </c>
      <c r="Q610" t="str">
        <f t="shared" si="55"/>
        <v>technology</v>
      </c>
      <c r="R610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8277</v>
      </c>
      <c r="O611" s="5">
        <f t="shared" si="54"/>
        <v>0.64102564102564108</v>
      </c>
      <c r="P611" s="5">
        <f t="shared" si="59"/>
        <v>5</v>
      </c>
      <c r="Q611" t="str">
        <f t="shared" si="55"/>
        <v>technology</v>
      </c>
      <c r="R611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8277</v>
      </c>
      <c r="O612" s="5">
        <f t="shared" si="54"/>
        <v>0</v>
      </c>
      <c r="P612" s="5">
        <f t="shared" si="59"/>
        <v>0</v>
      </c>
      <c r="Q612" t="str">
        <f t="shared" si="55"/>
        <v>technology</v>
      </c>
      <c r="R612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8277</v>
      </c>
      <c r="O613" s="5">
        <f t="shared" si="54"/>
        <v>0</v>
      </c>
      <c r="P613" s="5">
        <f t="shared" si="59"/>
        <v>0</v>
      </c>
      <c r="Q613" t="str">
        <f t="shared" si="55"/>
        <v>technology</v>
      </c>
      <c r="R613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8277</v>
      </c>
      <c r="O614" s="5">
        <f t="shared" si="54"/>
        <v>0</v>
      </c>
      <c r="P614" s="5">
        <f t="shared" si="59"/>
        <v>0</v>
      </c>
      <c r="Q614" t="str">
        <f t="shared" si="55"/>
        <v>technology</v>
      </c>
      <c r="R614" t="str">
        <f t="shared" si="56"/>
        <v>web</v>
      </c>
      <c r="S614" s="9">
        <f t="shared" si="57"/>
        <v>42585.031782407401</v>
      </c>
      <c r="T614" s="9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8277</v>
      </c>
      <c r="O615" s="5">
        <f t="shared" si="54"/>
        <v>21.363333333333333</v>
      </c>
      <c r="P615" s="5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8277</v>
      </c>
      <c r="O616" s="5">
        <f t="shared" si="54"/>
        <v>0</v>
      </c>
      <c r="P616" s="5">
        <f t="shared" si="59"/>
        <v>0</v>
      </c>
      <c r="Q616" t="str">
        <f t="shared" si="55"/>
        <v>technology</v>
      </c>
      <c r="R61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8277</v>
      </c>
      <c r="O617" s="5">
        <f t="shared" si="54"/>
        <v>0</v>
      </c>
      <c r="P617" s="5">
        <f t="shared" si="59"/>
        <v>0</v>
      </c>
      <c r="Q617" t="str">
        <f t="shared" si="55"/>
        <v>technology</v>
      </c>
      <c r="R617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8277</v>
      </c>
      <c r="O618" s="5">
        <f t="shared" si="54"/>
        <v>0</v>
      </c>
      <c r="P618" s="5">
        <f t="shared" si="59"/>
        <v>0</v>
      </c>
      <c r="Q618" t="str">
        <f t="shared" si="55"/>
        <v>technology</v>
      </c>
      <c r="R618" t="str">
        <f t="shared" si="56"/>
        <v>web</v>
      </c>
      <c r="S618" s="9">
        <f t="shared" si="57"/>
        <v>42761.376238425932</v>
      </c>
      <c r="T618" s="9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8277</v>
      </c>
      <c r="O619" s="5">
        <f t="shared" si="54"/>
        <v>3</v>
      </c>
      <c r="P619" s="5">
        <f t="shared" si="59"/>
        <v>20</v>
      </c>
      <c r="Q619" t="str">
        <f t="shared" si="55"/>
        <v>technology</v>
      </c>
      <c r="R619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8277</v>
      </c>
      <c r="O620" s="5">
        <f t="shared" si="54"/>
        <v>0</v>
      </c>
      <c r="P620" s="5">
        <f t="shared" si="59"/>
        <v>0</v>
      </c>
      <c r="Q620" t="str">
        <f t="shared" si="55"/>
        <v>technology</v>
      </c>
      <c r="R620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8277</v>
      </c>
      <c r="O621" s="5">
        <f t="shared" si="54"/>
        <v>4.0000000000000003E-5</v>
      </c>
      <c r="P621" s="5">
        <f t="shared" si="59"/>
        <v>1</v>
      </c>
      <c r="Q621" t="str">
        <f t="shared" si="55"/>
        <v>technology</v>
      </c>
      <c r="R621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8277</v>
      </c>
      <c r="O622" s="5">
        <f t="shared" si="54"/>
        <v>1</v>
      </c>
      <c r="P622" s="5">
        <f t="shared" si="59"/>
        <v>300</v>
      </c>
      <c r="Q622" t="str">
        <f t="shared" si="55"/>
        <v>technology</v>
      </c>
      <c r="R622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8277</v>
      </c>
      <c r="O623" s="5">
        <f t="shared" si="54"/>
        <v>1.044</v>
      </c>
      <c r="P623" s="5">
        <f t="shared" si="59"/>
        <v>87</v>
      </c>
      <c r="Q623" t="str">
        <f t="shared" si="55"/>
        <v>technology</v>
      </c>
      <c r="R623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8277</v>
      </c>
      <c r="O624" s="5">
        <f t="shared" si="54"/>
        <v>5.6833333333333336</v>
      </c>
      <c r="P624" s="5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8277</v>
      </c>
      <c r="O625" s="5">
        <f t="shared" si="54"/>
        <v>0</v>
      </c>
      <c r="P625" s="5">
        <f t="shared" si="59"/>
        <v>0</v>
      </c>
      <c r="Q625" t="str">
        <f t="shared" si="55"/>
        <v>technology</v>
      </c>
      <c r="R625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8277</v>
      </c>
      <c r="O626" s="5">
        <f t="shared" si="54"/>
        <v>0</v>
      </c>
      <c r="P626" s="5">
        <f t="shared" si="59"/>
        <v>0</v>
      </c>
      <c r="Q626" t="str">
        <f t="shared" si="55"/>
        <v>technology</v>
      </c>
      <c r="R62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8277</v>
      </c>
      <c r="O627" s="5">
        <f t="shared" si="54"/>
        <v>0</v>
      </c>
      <c r="P627" s="5">
        <f t="shared" si="59"/>
        <v>0</v>
      </c>
      <c r="Q627" t="str">
        <f t="shared" si="55"/>
        <v>technology</v>
      </c>
      <c r="R627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8277</v>
      </c>
      <c r="O628" s="5">
        <f t="shared" si="54"/>
        <v>17.38</v>
      </c>
      <c r="P628" s="5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8277</v>
      </c>
      <c r="O629" s="5">
        <f t="shared" si="54"/>
        <v>0.02</v>
      </c>
      <c r="P629" s="5">
        <f t="shared" si="59"/>
        <v>90</v>
      </c>
      <c r="Q629" t="str">
        <f t="shared" si="55"/>
        <v>technology</v>
      </c>
      <c r="R629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8277</v>
      </c>
      <c r="O630" s="5">
        <f t="shared" si="54"/>
        <v>0</v>
      </c>
      <c r="P630" s="5">
        <f t="shared" si="59"/>
        <v>0</v>
      </c>
      <c r="Q630" t="str">
        <f t="shared" si="55"/>
        <v>technology</v>
      </c>
      <c r="R630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8277</v>
      </c>
      <c r="O631" s="5">
        <f t="shared" si="54"/>
        <v>0.17499999999999999</v>
      </c>
      <c r="P631" s="5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8277</v>
      </c>
      <c r="O632" s="5">
        <f t="shared" si="54"/>
        <v>8.3340278356529712E-2</v>
      </c>
      <c r="P632" s="5">
        <f t="shared" si="59"/>
        <v>10</v>
      </c>
      <c r="Q632" t="str">
        <f t="shared" si="55"/>
        <v>technology</v>
      </c>
      <c r="R632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8277</v>
      </c>
      <c r="O633" s="5">
        <f t="shared" si="54"/>
        <v>1.38</v>
      </c>
      <c r="P633" s="5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8277</v>
      </c>
      <c r="O634" s="5">
        <f t="shared" si="54"/>
        <v>0</v>
      </c>
      <c r="P634" s="5">
        <f t="shared" si="59"/>
        <v>0</v>
      </c>
      <c r="Q634" t="str">
        <f t="shared" si="55"/>
        <v>technology</v>
      </c>
      <c r="R634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8277</v>
      </c>
      <c r="O635" s="5">
        <f t="shared" si="54"/>
        <v>12.45</v>
      </c>
      <c r="P635" s="5">
        <f t="shared" si="59"/>
        <v>49.8</v>
      </c>
      <c r="Q635" t="str">
        <f t="shared" si="55"/>
        <v>technology</v>
      </c>
      <c r="R635" t="str">
        <f t="shared" si="56"/>
        <v>web</v>
      </c>
      <c r="S635" s="9">
        <f t="shared" si="57"/>
        <v>42507.29932870371</v>
      </c>
      <c r="T635" s="9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8277</v>
      </c>
      <c r="O636" s="5">
        <f t="shared" si="54"/>
        <v>0.02</v>
      </c>
      <c r="P636" s="5">
        <f t="shared" si="59"/>
        <v>1</v>
      </c>
      <c r="Q636" t="str">
        <f t="shared" si="55"/>
        <v>technology</v>
      </c>
      <c r="R63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8277</v>
      </c>
      <c r="O637" s="5">
        <f t="shared" si="54"/>
        <v>8.0000000000000002E-3</v>
      </c>
      <c r="P637" s="5">
        <f t="shared" si="59"/>
        <v>2</v>
      </c>
      <c r="Q637" t="str">
        <f t="shared" si="55"/>
        <v>technology</v>
      </c>
      <c r="R637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8277</v>
      </c>
      <c r="O638" s="5">
        <f t="shared" si="54"/>
        <v>0.2</v>
      </c>
      <c r="P638" s="5">
        <f t="shared" si="59"/>
        <v>4</v>
      </c>
      <c r="Q638" t="str">
        <f t="shared" si="55"/>
        <v>technology</v>
      </c>
      <c r="R638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8277</v>
      </c>
      <c r="O639" s="5">
        <f t="shared" si="54"/>
        <v>0</v>
      </c>
      <c r="P639" s="5">
        <f t="shared" si="59"/>
        <v>0</v>
      </c>
      <c r="Q639" t="str">
        <f t="shared" si="55"/>
        <v>technology</v>
      </c>
      <c r="R639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8277</v>
      </c>
      <c r="O640" s="5">
        <f t="shared" si="54"/>
        <v>8.9999999999999993E-3</v>
      </c>
      <c r="P640" s="5">
        <f t="shared" si="59"/>
        <v>3</v>
      </c>
      <c r="Q640" t="str">
        <f t="shared" si="55"/>
        <v>technology</v>
      </c>
      <c r="R640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8277</v>
      </c>
      <c r="O641" s="5">
        <f t="shared" si="54"/>
        <v>1E-4</v>
      </c>
      <c r="P641" s="5">
        <f t="shared" si="59"/>
        <v>1</v>
      </c>
      <c r="Q641" t="str">
        <f t="shared" si="55"/>
        <v>technology</v>
      </c>
      <c r="R641" t="str">
        <f t="shared" si="56"/>
        <v>web</v>
      </c>
      <c r="S641" s="9">
        <f t="shared" si="57"/>
        <v>41865.583275462966</v>
      </c>
      <c r="T641" s="9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8278</v>
      </c>
      <c r="O642" s="5">
        <f t="shared" si="54"/>
        <v>144.28571428571428</v>
      </c>
      <c r="P642" s="5">
        <f t="shared" si="59"/>
        <v>50.5</v>
      </c>
      <c r="Q642" t="str">
        <f t="shared" si="55"/>
        <v>technology</v>
      </c>
      <c r="R642" t="str">
        <f t="shared" si="56"/>
        <v>wearables</v>
      </c>
      <c r="S642" s="9">
        <f t="shared" si="57"/>
        <v>42683.420312500006</v>
      </c>
      <c r="T642" s="9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8278</v>
      </c>
      <c r="O643" s="5">
        <f t="shared" ref="O643:O706" si="60">E643*100/D643</f>
        <v>119.16249999999999</v>
      </c>
      <c r="P643" s="5">
        <f t="shared" si="59"/>
        <v>151.31746031746033</v>
      </c>
      <c r="Q643" t="str">
        <f t="shared" ref="Q643:Q706" si="61">IF(ISERR(FIND(" ",N643)),"",LEFT(N643,FIND(" ",N643)-1))</f>
        <v>technology</v>
      </c>
      <c r="R643" t="str">
        <f t="shared" ref="R643:R706" si="62">IF(ISERR(FIND(" ",N643)),"",RIGHT(N643,LEN(N643)-FIND("*",SUBSTITUTE(N643," ","*",LEN(N643)-LEN(SUBSTITUTE(N643," ",""))))))</f>
        <v>wearables</v>
      </c>
      <c r="S643" s="9">
        <f t="shared" ref="S643:S706" si="63">(((J643/60)/60)/24)+DATE(1970,1,1)</f>
        <v>42199.57</v>
      </c>
      <c r="T643" s="9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8278</v>
      </c>
      <c r="O644" s="5">
        <f t="shared" si="60"/>
        <v>1460.4849999999999</v>
      </c>
      <c r="P644" s="5">
        <f t="shared" ref="P644:P707" si="65">IF(L644=0,0,E644/L644)</f>
        <v>134.3592456301748</v>
      </c>
      <c r="Q644" t="str">
        <f t="shared" si="61"/>
        <v>technology</v>
      </c>
      <c r="R644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8278</v>
      </c>
      <c r="O645" s="5">
        <f t="shared" si="60"/>
        <v>105.80800000000001</v>
      </c>
      <c r="P645" s="5">
        <f t="shared" si="65"/>
        <v>174.02631578947367</v>
      </c>
      <c r="Q645" t="str">
        <f t="shared" si="61"/>
        <v>technology</v>
      </c>
      <c r="R645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8278</v>
      </c>
      <c r="O646" s="5">
        <f t="shared" si="60"/>
        <v>300.11792000000003</v>
      </c>
      <c r="P646" s="5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8278</v>
      </c>
      <c r="O647" s="5">
        <f t="shared" si="60"/>
        <v>278.7</v>
      </c>
      <c r="P647" s="5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8278</v>
      </c>
      <c r="O648" s="5">
        <f t="shared" si="60"/>
        <v>131.87625</v>
      </c>
      <c r="P648" s="5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8278</v>
      </c>
      <c r="O649" s="5">
        <f t="shared" si="60"/>
        <v>107.05</v>
      </c>
      <c r="P649" s="5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8278</v>
      </c>
      <c r="O650" s="5">
        <f t="shared" si="60"/>
        <v>126.82285714285715</v>
      </c>
      <c r="P650" s="5">
        <f t="shared" si="65"/>
        <v>1644</v>
      </c>
      <c r="Q650" t="str">
        <f t="shared" si="61"/>
        <v>technology</v>
      </c>
      <c r="R650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8278</v>
      </c>
      <c r="O651" s="5">
        <f t="shared" si="60"/>
        <v>139.96</v>
      </c>
      <c r="P651" s="5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8278</v>
      </c>
      <c r="O652" s="5">
        <f t="shared" si="60"/>
        <v>112.4</v>
      </c>
      <c r="P652" s="5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8278</v>
      </c>
      <c r="O653" s="5">
        <f t="shared" si="60"/>
        <v>100.52800000000001</v>
      </c>
      <c r="P653" s="5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8278</v>
      </c>
      <c r="O654" s="5">
        <f t="shared" si="60"/>
        <v>100.46666666666667</v>
      </c>
      <c r="P654" s="5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8278</v>
      </c>
      <c r="O655" s="5">
        <f t="shared" si="60"/>
        <v>141.446</v>
      </c>
      <c r="P655" s="5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8278</v>
      </c>
      <c r="O656" s="5">
        <f t="shared" si="60"/>
        <v>267.29166666666669</v>
      </c>
      <c r="P656" s="5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8278</v>
      </c>
      <c r="O657" s="5">
        <f t="shared" si="60"/>
        <v>146.88749999999999</v>
      </c>
      <c r="P657" s="5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8278</v>
      </c>
      <c r="O658" s="5">
        <f t="shared" si="60"/>
        <v>213.56</v>
      </c>
      <c r="P658" s="5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9">
        <f t="shared" si="63"/>
        <v>42417.804618055554</v>
      </c>
      <c r="T658" s="9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8278</v>
      </c>
      <c r="O659" s="5">
        <f t="shared" si="60"/>
        <v>125.7</v>
      </c>
      <c r="P659" s="5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8278</v>
      </c>
      <c r="O660" s="5">
        <f t="shared" si="60"/>
        <v>104.46206037108834</v>
      </c>
      <c r="P660" s="5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8278</v>
      </c>
      <c r="O661" s="5">
        <f t="shared" si="60"/>
        <v>100.56666666666666</v>
      </c>
      <c r="P661" s="5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8278</v>
      </c>
      <c r="O662" s="5">
        <f t="shared" si="60"/>
        <v>3.0579999999999998</v>
      </c>
      <c r="P662" s="5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9">
        <f t="shared" si="63"/>
        <v>41922.741655092592</v>
      </c>
      <c r="T662" s="9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8278</v>
      </c>
      <c r="O663" s="5">
        <f t="shared" si="60"/>
        <v>0.95</v>
      </c>
      <c r="P663" s="5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8278</v>
      </c>
      <c r="O664" s="5">
        <f t="shared" si="60"/>
        <v>0.4</v>
      </c>
      <c r="P664" s="5">
        <f t="shared" si="65"/>
        <v>39</v>
      </c>
      <c r="Q664" t="str">
        <f t="shared" si="61"/>
        <v>technology</v>
      </c>
      <c r="R664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8278</v>
      </c>
      <c r="O665" s="5">
        <f t="shared" si="60"/>
        <v>0.35</v>
      </c>
      <c r="P665" s="5">
        <f t="shared" si="65"/>
        <v>100</v>
      </c>
      <c r="Q665" t="str">
        <f t="shared" si="61"/>
        <v>technology</v>
      </c>
      <c r="R665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8278</v>
      </c>
      <c r="O666" s="5">
        <f t="shared" si="60"/>
        <v>7.5333333333333332</v>
      </c>
      <c r="P666" s="5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8278</v>
      </c>
      <c r="O667" s="5">
        <f t="shared" si="60"/>
        <v>18.64</v>
      </c>
      <c r="P667" s="5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8278</v>
      </c>
      <c r="O668" s="5">
        <f t="shared" si="60"/>
        <v>4.0000000000000001E-3</v>
      </c>
      <c r="P668" s="5">
        <f t="shared" si="65"/>
        <v>2</v>
      </c>
      <c r="Q668" t="str">
        <f t="shared" si="61"/>
        <v>technology</v>
      </c>
      <c r="R668" t="str">
        <f t="shared" si="62"/>
        <v>wearables</v>
      </c>
      <c r="S668" s="9">
        <f t="shared" si="63"/>
        <v>41838.832152777781</v>
      </c>
      <c r="T668" s="9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8278</v>
      </c>
      <c r="O669" s="5">
        <f t="shared" si="60"/>
        <v>10.02</v>
      </c>
      <c r="P669" s="5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8278</v>
      </c>
      <c r="O670" s="5">
        <f t="shared" si="60"/>
        <v>4.5599999999999996</v>
      </c>
      <c r="P670" s="5">
        <f t="shared" si="65"/>
        <v>27.36</v>
      </c>
      <c r="Q670" t="str">
        <f t="shared" si="61"/>
        <v>technology</v>
      </c>
      <c r="R670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8278</v>
      </c>
      <c r="O671" s="5">
        <f t="shared" si="60"/>
        <v>21.5075</v>
      </c>
      <c r="P671" s="5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8278</v>
      </c>
      <c r="O672" s="5">
        <f t="shared" si="60"/>
        <v>29.276666666666667</v>
      </c>
      <c r="P672" s="5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8278</v>
      </c>
      <c r="O673" s="5">
        <f t="shared" si="60"/>
        <v>39.426666666666669</v>
      </c>
      <c r="P673" s="5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8278</v>
      </c>
      <c r="O674" s="5">
        <f t="shared" si="60"/>
        <v>21.628</v>
      </c>
      <c r="P674" s="5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8278</v>
      </c>
      <c r="O675" s="5">
        <f t="shared" si="60"/>
        <v>0.20499999999999999</v>
      </c>
      <c r="P675" s="5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8278</v>
      </c>
      <c r="O676" s="5">
        <f t="shared" si="60"/>
        <v>0.03</v>
      </c>
      <c r="P676" s="5">
        <f t="shared" si="65"/>
        <v>7.5</v>
      </c>
      <c r="Q676" t="str">
        <f t="shared" si="61"/>
        <v>technology</v>
      </c>
      <c r="R67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8278</v>
      </c>
      <c r="O677" s="5">
        <f t="shared" si="60"/>
        <v>14.85</v>
      </c>
      <c r="P677" s="5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8278</v>
      </c>
      <c r="O678" s="5">
        <f t="shared" si="60"/>
        <v>1.4710000000000001</v>
      </c>
      <c r="P678" s="5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9">
        <f t="shared" si="63"/>
        <v>42012.768298611118</v>
      </c>
      <c r="T678" s="9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8278</v>
      </c>
      <c r="O679" s="5">
        <f t="shared" si="60"/>
        <v>25.584</v>
      </c>
      <c r="P679" s="5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8278</v>
      </c>
      <c r="O680" s="5">
        <f t="shared" si="60"/>
        <v>3.8206896551724139</v>
      </c>
      <c r="P680" s="5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8278</v>
      </c>
      <c r="O681" s="5">
        <f t="shared" si="60"/>
        <v>15.485964912280702</v>
      </c>
      <c r="P681" s="5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8278</v>
      </c>
      <c r="O682" s="5">
        <f t="shared" si="60"/>
        <v>25.911999999999999</v>
      </c>
      <c r="P682" s="5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8278</v>
      </c>
      <c r="O683" s="5">
        <f t="shared" si="60"/>
        <v>0.04</v>
      </c>
      <c r="P683" s="5">
        <f t="shared" si="65"/>
        <v>1</v>
      </c>
      <c r="Q683" t="str">
        <f t="shared" si="61"/>
        <v>technology</v>
      </c>
      <c r="R683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8278</v>
      </c>
      <c r="O684" s="5">
        <f t="shared" si="60"/>
        <v>0.106</v>
      </c>
      <c r="P684" s="5">
        <f t="shared" si="65"/>
        <v>13.25</v>
      </c>
      <c r="Q684" t="str">
        <f t="shared" si="61"/>
        <v>technology</v>
      </c>
      <c r="R684" t="str">
        <f t="shared" si="62"/>
        <v>wearables</v>
      </c>
      <c r="S684" s="9">
        <f t="shared" si="63"/>
        <v>42778.765300925923</v>
      </c>
      <c r="T684" s="9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8278</v>
      </c>
      <c r="O685" s="5">
        <f t="shared" si="60"/>
        <v>0.85142857142857142</v>
      </c>
      <c r="P685" s="5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8278</v>
      </c>
      <c r="O686" s="5">
        <f t="shared" si="60"/>
        <v>7.4837499999999997</v>
      </c>
      <c r="P686" s="5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8278</v>
      </c>
      <c r="O687" s="5">
        <f t="shared" si="60"/>
        <v>27.65</v>
      </c>
      <c r="P687" s="5">
        <f t="shared" si="65"/>
        <v>55.3</v>
      </c>
      <c r="Q687" t="str">
        <f t="shared" si="61"/>
        <v>technology</v>
      </c>
      <c r="R687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8278</v>
      </c>
      <c r="O688" s="5">
        <f t="shared" si="60"/>
        <v>0</v>
      </c>
      <c r="P688" s="5">
        <f t="shared" si="65"/>
        <v>0</v>
      </c>
      <c r="Q688" t="str">
        <f t="shared" si="61"/>
        <v>technology</v>
      </c>
      <c r="R688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8278</v>
      </c>
      <c r="O689" s="5">
        <f t="shared" si="60"/>
        <v>3.55</v>
      </c>
      <c r="P689" s="5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8278</v>
      </c>
      <c r="O690" s="5">
        <f t="shared" si="60"/>
        <v>72.989999999999995</v>
      </c>
      <c r="P690" s="5">
        <f t="shared" si="65"/>
        <v>405.5</v>
      </c>
      <c r="Q690" t="str">
        <f t="shared" si="61"/>
        <v>technology</v>
      </c>
      <c r="R690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8278</v>
      </c>
      <c r="O691" s="5">
        <f t="shared" si="60"/>
        <v>57.64875</v>
      </c>
      <c r="P691" s="5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8278</v>
      </c>
      <c r="O692" s="5">
        <f t="shared" si="60"/>
        <v>12.34</v>
      </c>
      <c r="P692" s="5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8278</v>
      </c>
      <c r="O693" s="5">
        <f t="shared" si="60"/>
        <v>0.52</v>
      </c>
      <c r="P693" s="5">
        <f t="shared" si="65"/>
        <v>26</v>
      </c>
      <c r="Q693" t="str">
        <f t="shared" si="61"/>
        <v>technology</v>
      </c>
      <c r="R693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8278</v>
      </c>
      <c r="O694" s="5">
        <f t="shared" si="60"/>
        <v>6.53</v>
      </c>
      <c r="P694" s="5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8278</v>
      </c>
      <c r="O695" s="5">
        <f t="shared" si="60"/>
        <v>35.338000000000001</v>
      </c>
      <c r="P695" s="5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8278</v>
      </c>
      <c r="O696" s="5">
        <f t="shared" si="60"/>
        <v>0.39333333333333331</v>
      </c>
      <c r="P696" s="5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8278</v>
      </c>
      <c r="O697" s="5">
        <f t="shared" si="60"/>
        <v>1.06</v>
      </c>
      <c r="P697" s="5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8278</v>
      </c>
      <c r="O698" s="5">
        <f t="shared" si="60"/>
        <v>5.7142857142857147E-4</v>
      </c>
      <c r="P698" s="5">
        <f t="shared" si="65"/>
        <v>1</v>
      </c>
      <c r="Q698" t="str">
        <f t="shared" si="61"/>
        <v>technology</v>
      </c>
      <c r="R698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8278</v>
      </c>
      <c r="O699" s="5">
        <f t="shared" si="60"/>
        <v>46.38</v>
      </c>
      <c r="P699" s="5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8278</v>
      </c>
      <c r="O700" s="5">
        <f t="shared" si="60"/>
        <v>15.39</v>
      </c>
      <c r="P700" s="5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9">
        <f t="shared" si="63"/>
        <v>41866.931076388886</v>
      </c>
      <c r="T700" s="9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8278</v>
      </c>
      <c r="O701" s="5">
        <f t="shared" si="60"/>
        <v>82.422107692307691</v>
      </c>
      <c r="P701" s="5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8278</v>
      </c>
      <c r="O702" s="5">
        <f t="shared" si="60"/>
        <v>2.6866666666666665</v>
      </c>
      <c r="P702" s="5">
        <f t="shared" si="65"/>
        <v>13</v>
      </c>
      <c r="Q702" t="str">
        <f t="shared" si="61"/>
        <v>technology</v>
      </c>
      <c r="R702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8278</v>
      </c>
      <c r="O703" s="5">
        <f t="shared" si="60"/>
        <v>26.6</v>
      </c>
      <c r="P703" s="5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8278</v>
      </c>
      <c r="O704" s="5">
        <f t="shared" si="60"/>
        <v>30.813400000000001</v>
      </c>
      <c r="P704" s="5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9">
        <f t="shared" si="63"/>
        <v>42668.726701388892</v>
      </c>
      <c r="T704" s="9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8278</v>
      </c>
      <c r="O705" s="5">
        <f t="shared" si="60"/>
        <v>5.58</v>
      </c>
      <c r="P705" s="5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9">
        <f t="shared" si="63"/>
        <v>42711.950798611113</v>
      </c>
      <c r="T705" s="9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8278</v>
      </c>
      <c r="O706" s="5">
        <f t="shared" si="60"/>
        <v>0.87454545454545451</v>
      </c>
      <c r="P706" s="5">
        <f t="shared" si="65"/>
        <v>120.25</v>
      </c>
      <c r="Q706" t="str">
        <f t="shared" si="61"/>
        <v>technology</v>
      </c>
      <c r="R706" t="str">
        <f t="shared" si="62"/>
        <v>wearables</v>
      </c>
      <c r="S706" s="9">
        <f t="shared" si="63"/>
        <v>42726.192916666667</v>
      </c>
      <c r="T706" s="9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8278</v>
      </c>
      <c r="O707" s="5">
        <f t="shared" ref="O707:O770" si="66">E707*100/D707</f>
        <v>0.97699999999999998</v>
      </c>
      <c r="P707" s="5">
        <f t="shared" si="65"/>
        <v>195.4</v>
      </c>
      <c r="Q707" t="str">
        <f t="shared" ref="Q707:Q770" si="67">IF(ISERR(FIND(" ",N707)),"",LEFT(N707,FIND(" ",N707)-1))</f>
        <v>technology</v>
      </c>
      <c r="R707" t="str">
        <f t="shared" ref="R707:R770" si="68">IF(ISERR(FIND(" ",N707)),"",RIGHT(N707,LEN(N707)-FIND("*",SUBSTITUTE(N707," ","*",LEN(N707)-LEN(SUBSTITUTE(N707," ",""))))))</f>
        <v>wearables</v>
      </c>
      <c r="S707" s="9">
        <f t="shared" ref="S707:S770" si="69">(((J707/60)/60)/24)+DATE(1970,1,1)</f>
        <v>42726.491643518515</v>
      </c>
      <c r="T707" s="9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8278</v>
      </c>
      <c r="O708" s="5">
        <f t="shared" si="66"/>
        <v>0</v>
      </c>
      <c r="P708" s="5">
        <f t="shared" ref="P708:P771" si="71">IF(L708=0,0,E708/L708)</f>
        <v>0</v>
      </c>
      <c r="Q708" t="str">
        <f t="shared" si="67"/>
        <v>technology</v>
      </c>
      <c r="R708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8278</v>
      </c>
      <c r="O709" s="5">
        <f t="shared" si="66"/>
        <v>78.927352941176466</v>
      </c>
      <c r="P709" s="5">
        <f t="shared" si="71"/>
        <v>117.69868421052631</v>
      </c>
      <c r="Q709" t="str">
        <f t="shared" si="67"/>
        <v>technology</v>
      </c>
      <c r="R709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8278</v>
      </c>
      <c r="O710" s="5">
        <f t="shared" si="66"/>
        <v>22.092500000000001</v>
      </c>
      <c r="P710" s="5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8278</v>
      </c>
      <c r="O711" s="5">
        <f t="shared" si="66"/>
        <v>0.40666666666666668</v>
      </c>
      <c r="P711" s="5">
        <f t="shared" si="71"/>
        <v>30.5</v>
      </c>
      <c r="Q711" t="str">
        <f t="shared" si="67"/>
        <v>technology</v>
      </c>
      <c r="R711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8278</v>
      </c>
      <c r="O712" s="5">
        <f t="shared" si="66"/>
        <v>0</v>
      </c>
      <c r="P712" s="5">
        <f t="shared" si="71"/>
        <v>0</v>
      </c>
      <c r="Q712" t="str">
        <f t="shared" si="67"/>
        <v>technology</v>
      </c>
      <c r="R712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8278</v>
      </c>
      <c r="O713" s="5">
        <f t="shared" si="66"/>
        <v>33.790999999999997</v>
      </c>
      <c r="P713" s="5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8278</v>
      </c>
      <c r="O714" s="5">
        <f t="shared" si="66"/>
        <v>0.21649484536082475</v>
      </c>
      <c r="P714" s="5">
        <f t="shared" si="71"/>
        <v>26.25</v>
      </c>
      <c r="Q714" t="str">
        <f t="shared" si="67"/>
        <v>technology</v>
      </c>
      <c r="R714" t="str">
        <f t="shared" si="68"/>
        <v>wearables</v>
      </c>
      <c r="S714" s="9">
        <f t="shared" si="69"/>
        <v>42384.680925925932</v>
      </c>
      <c r="T714" s="9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8278</v>
      </c>
      <c r="O715" s="5">
        <f t="shared" si="66"/>
        <v>0.79600000000000004</v>
      </c>
      <c r="P715" s="5">
        <f t="shared" si="71"/>
        <v>199</v>
      </c>
      <c r="Q715" t="str">
        <f t="shared" si="67"/>
        <v>technology</v>
      </c>
      <c r="R715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8278</v>
      </c>
      <c r="O716" s="5">
        <f t="shared" si="66"/>
        <v>14.993333333333334</v>
      </c>
      <c r="P716" s="5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8278</v>
      </c>
      <c r="O717" s="5">
        <f t="shared" si="66"/>
        <v>5.0509090909090908</v>
      </c>
      <c r="P717" s="5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8278</v>
      </c>
      <c r="O718" s="5">
        <f t="shared" si="66"/>
        <v>10.214285714285714</v>
      </c>
      <c r="P718" s="5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8278</v>
      </c>
      <c r="O719" s="5">
        <f t="shared" si="66"/>
        <v>0.30499999999999999</v>
      </c>
      <c r="P719" s="5">
        <f t="shared" si="71"/>
        <v>76.25</v>
      </c>
      <c r="Q719" t="str">
        <f t="shared" si="67"/>
        <v>technology</v>
      </c>
      <c r="R719" t="str">
        <f t="shared" si="68"/>
        <v>wearables</v>
      </c>
      <c r="S719" s="9">
        <f t="shared" si="69"/>
        <v>41857.854189814818</v>
      </c>
      <c r="T719" s="9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8278</v>
      </c>
      <c r="O720" s="5">
        <f t="shared" si="66"/>
        <v>0.75</v>
      </c>
      <c r="P720" s="5">
        <f t="shared" si="71"/>
        <v>22.5</v>
      </c>
      <c r="Q720" t="str">
        <f t="shared" si="67"/>
        <v>technology</v>
      </c>
      <c r="R720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8278</v>
      </c>
      <c r="O721" s="5">
        <f t="shared" si="66"/>
        <v>1.2933333333333332</v>
      </c>
      <c r="P721" s="5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O722" s="5">
        <f t="shared" si="66"/>
        <v>143.94736842105263</v>
      </c>
      <c r="P722" s="5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O723" s="5">
        <f t="shared" si="66"/>
        <v>122.10975609756098</v>
      </c>
      <c r="P723" s="5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O724" s="5">
        <f t="shared" si="66"/>
        <v>132.024</v>
      </c>
      <c r="P724" s="5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O725" s="5">
        <f t="shared" si="66"/>
        <v>109.38</v>
      </c>
      <c r="P725" s="5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9">
        <f t="shared" si="69"/>
        <v>42184.816539351858</v>
      </c>
      <c r="T725" s="9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O726" s="5">
        <f t="shared" si="66"/>
        <v>105.47157142857142</v>
      </c>
      <c r="P726" s="5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O727" s="5">
        <f t="shared" si="66"/>
        <v>100.35</v>
      </c>
      <c r="P727" s="5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O728" s="5">
        <f t="shared" si="66"/>
        <v>101.4</v>
      </c>
      <c r="P728" s="5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O729" s="5">
        <f t="shared" si="66"/>
        <v>155.51428571428571</v>
      </c>
      <c r="P729" s="5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9">
        <f t="shared" si="69"/>
        <v>41247.020243055551</v>
      </c>
      <c r="T729" s="9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O730" s="5">
        <f t="shared" si="66"/>
        <v>105.566</v>
      </c>
      <c r="P730" s="5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O731" s="5">
        <f t="shared" si="66"/>
        <v>130.65</v>
      </c>
      <c r="P731" s="5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O732" s="5">
        <f t="shared" si="66"/>
        <v>132.19</v>
      </c>
      <c r="P732" s="5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O733" s="5">
        <f t="shared" si="66"/>
        <v>126</v>
      </c>
      <c r="P733" s="5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O734" s="5">
        <f t="shared" si="66"/>
        <v>160</v>
      </c>
      <c r="P734" s="5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O735" s="5">
        <f t="shared" si="66"/>
        <v>120.48</v>
      </c>
      <c r="P735" s="5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O736" s="5">
        <f t="shared" si="66"/>
        <v>125.52941176470588</v>
      </c>
      <c r="P736" s="5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O737" s="5">
        <f t="shared" si="66"/>
        <v>114.4063829787234</v>
      </c>
      <c r="P737" s="5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O738" s="5">
        <f t="shared" si="66"/>
        <v>315.13888888888891</v>
      </c>
      <c r="P738" s="5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O739" s="5">
        <f t="shared" si="66"/>
        <v>122.4</v>
      </c>
      <c r="P739" s="5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O740" s="5">
        <f t="shared" si="66"/>
        <v>106.73333333333333</v>
      </c>
      <c r="P740" s="5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9">
        <f t="shared" si="69"/>
        <v>41943.604097222218</v>
      </c>
      <c r="T740" s="9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O741" s="5">
        <f t="shared" si="66"/>
        <v>158.33333333333334</v>
      </c>
      <c r="P741" s="5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O742" s="5">
        <f t="shared" si="66"/>
        <v>107.4</v>
      </c>
      <c r="P742" s="5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O743" s="5">
        <f t="shared" si="66"/>
        <v>102.26</v>
      </c>
      <c r="P743" s="5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O744" s="5">
        <f t="shared" si="66"/>
        <v>110.71428571428571</v>
      </c>
      <c r="P744" s="5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O745" s="5">
        <f t="shared" si="66"/>
        <v>148</v>
      </c>
      <c r="P745" s="5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O746" s="5">
        <f t="shared" si="66"/>
        <v>102.32</v>
      </c>
      <c r="P746" s="5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O747" s="5">
        <f t="shared" si="66"/>
        <v>179.09909909909911</v>
      </c>
      <c r="P747" s="5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O748" s="5">
        <f t="shared" si="66"/>
        <v>111.08135252761969</v>
      </c>
      <c r="P748" s="5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O749" s="5">
        <f t="shared" si="66"/>
        <v>100.04285714285714</v>
      </c>
      <c r="P749" s="5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O750" s="5">
        <f t="shared" si="66"/>
        <v>100.25</v>
      </c>
      <c r="P750" s="5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O751" s="5">
        <f t="shared" si="66"/>
        <v>105.56</v>
      </c>
      <c r="P751" s="5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O752" s="5">
        <f t="shared" si="66"/>
        <v>102.58775877587759</v>
      </c>
      <c r="P752" s="5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O753" s="5">
        <f t="shared" si="66"/>
        <v>118.5</v>
      </c>
      <c r="P753" s="5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O754" s="5">
        <f t="shared" si="66"/>
        <v>111.7</v>
      </c>
      <c r="P754" s="5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O755" s="5">
        <f t="shared" si="66"/>
        <v>128</v>
      </c>
      <c r="P755" s="5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O756" s="5">
        <f t="shared" si="66"/>
        <v>103.75</v>
      </c>
      <c r="P756" s="5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O757" s="5">
        <f t="shared" si="66"/>
        <v>101.9076</v>
      </c>
      <c r="P757" s="5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O758" s="5">
        <f t="shared" si="66"/>
        <v>117.71428571428571</v>
      </c>
      <c r="P758" s="5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O759" s="5">
        <f t="shared" si="66"/>
        <v>238</v>
      </c>
      <c r="P759" s="5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O760" s="5">
        <f t="shared" si="66"/>
        <v>102</v>
      </c>
      <c r="P760" s="5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O761" s="5">
        <f t="shared" si="66"/>
        <v>101.92</v>
      </c>
      <c r="P761" s="5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s="5">
        <f t="shared" si="66"/>
        <v>0</v>
      </c>
      <c r="P762" s="5">
        <f t="shared" si="71"/>
        <v>0</v>
      </c>
      <c r="Q762" t="str">
        <f t="shared" si="67"/>
        <v>publishing</v>
      </c>
      <c r="R762" t="str">
        <f t="shared" si="68"/>
        <v>fiction</v>
      </c>
      <c r="S762" s="9">
        <f t="shared" si="69"/>
        <v>42670.764039351852</v>
      </c>
      <c r="T762" s="9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s="5">
        <f t="shared" si="66"/>
        <v>4.7</v>
      </c>
      <c r="P763" s="5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s="5">
        <f t="shared" si="66"/>
        <v>0</v>
      </c>
      <c r="P764" s="5">
        <f t="shared" si="71"/>
        <v>0</v>
      </c>
      <c r="Q764" t="str">
        <f t="shared" si="67"/>
        <v>publishing</v>
      </c>
      <c r="R764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s="5">
        <f t="shared" si="66"/>
        <v>0.11655011655011654</v>
      </c>
      <c r="P765" s="5">
        <f t="shared" si="71"/>
        <v>5</v>
      </c>
      <c r="Q765" t="str">
        <f t="shared" si="67"/>
        <v>publishing</v>
      </c>
      <c r="R765" t="str">
        <f t="shared" si="68"/>
        <v>fiction</v>
      </c>
      <c r="S765" s="9">
        <f t="shared" si="69"/>
        <v>41471.446851851848</v>
      </c>
      <c r="T765" s="9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s="5">
        <f t="shared" si="66"/>
        <v>0</v>
      </c>
      <c r="P766" s="5">
        <f t="shared" si="71"/>
        <v>0</v>
      </c>
      <c r="Q766" t="str">
        <f t="shared" si="67"/>
        <v>publishing</v>
      </c>
      <c r="R76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s="5">
        <f t="shared" si="66"/>
        <v>36.014285714285712</v>
      </c>
      <c r="P767" s="5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8280</v>
      </c>
      <c r="O768" s="5">
        <f t="shared" si="66"/>
        <v>0</v>
      </c>
      <c r="P768" s="5">
        <f t="shared" si="71"/>
        <v>0</v>
      </c>
      <c r="Q768" t="str">
        <f t="shared" si="67"/>
        <v>publishing</v>
      </c>
      <c r="R768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s="5">
        <f t="shared" si="66"/>
        <v>3.54</v>
      </c>
      <c r="P769" s="5">
        <f t="shared" si="71"/>
        <v>59</v>
      </c>
      <c r="Q769" t="str">
        <f t="shared" si="67"/>
        <v>publishing</v>
      </c>
      <c r="R769" t="str">
        <f t="shared" si="68"/>
        <v>fiction</v>
      </c>
      <c r="S769" s="9">
        <f t="shared" si="69"/>
        <v>42115.143634259264</v>
      </c>
      <c r="T769" s="9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8280</v>
      </c>
      <c r="O770" s="5">
        <f t="shared" si="66"/>
        <v>0</v>
      </c>
      <c r="P770" s="5">
        <f t="shared" si="71"/>
        <v>0</v>
      </c>
      <c r="Q770" t="str">
        <f t="shared" si="67"/>
        <v>publishing</v>
      </c>
      <c r="R770" t="str">
        <f t="shared" si="68"/>
        <v>fiction</v>
      </c>
      <c r="S770" s="9">
        <f t="shared" si="69"/>
        <v>41594.207060185188</v>
      </c>
      <c r="T770" s="9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s="5">
        <f t="shared" ref="O771:O834" si="72">E771*100/D771</f>
        <v>41.4</v>
      </c>
      <c r="P771" s="5">
        <f t="shared" si="71"/>
        <v>31.846153846153847</v>
      </c>
      <c r="Q771" t="str">
        <f t="shared" ref="Q771:Q834" si="73">IF(ISERR(FIND(" ",N771)),"",LEFT(N771,FIND(" ",N771)-1))</f>
        <v>publishing</v>
      </c>
      <c r="R771" t="str">
        <f t="shared" ref="R771:R834" si="74">IF(ISERR(FIND(" ",N771)),"",RIGHT(N771,LEN(N771)-FIND("*",SUBSTITUTE(N771," ","*",LEN(N771)-LEN(SUBSTITUTE(N771," ",""))))))</f>
        <v>fiction</v>
      </c>
      <c r="S771" s="9">
        <f t="shared" ref="S771:S834" si="75">(((J771/60)/60)/24)+DATE(1970,1,1)</f>
        <v>41604.996458333335</v>
      </c>
      <c r="T771" s="9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8280</v>
      </c>
      <c r="O772" s="5">
        <f t="shared" si="72"/>
        <v>0</v>
      </c>
      <c r="P772" s="5">
        <f t="shared" ref="P772:P835" si="77">IF(L772=0,0,E772/L772)</f>
        <v>0</v>
      </c>
      <c r="Q772" t="str">
        <f t="shared" si="73"/>
        <v>publishing</v>
      </c>
      <c r="R772" t="str">
        <f t="shared" si="74"/>
        <v>fiction</v>
      </c>
      <c r="S772" s="9">
        <f t="shared" si="75"/>
        <v>41289.999641203707</v>
      </c>
      <c r="T772" s="9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s="5">
        <f t="shared" si="72"/>
        <v>2.6315789473684209E-2</v>
      </c>
      <c r="P773" s="5">
        <f t="shared" si="77"/>
        <v>10</v>
      </c>
      <c r="Q773" t="str">
        <f t="shared" si="73"/>
        <v>publishing</v>
      </c>
      <c r="R773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s="5">
        <f t="shared" si="72"/>
        <v>3.3333333333333335</v>
      </c>
      <c r="P774" s="5">
        <f t="shared" si="77"/>
        <v>50</v>
      </c>
      <c r="Q774" t="str">
        <f t="shared" si="73"/>
        <v>publishing</v>
      </c>
      <c r="R774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s="5">
        <f t="shared" si="72"/>
        <v>0.85129023676509707</v>
      </c>
      <c r="P775" s="5">
        <f t="shared" si="77"/>
        <v>16</v>
      </c>
      <c r="Q775" t="str">
        <f t="shared" si="73"/>
        <v>publishing</v>
      </c>
      <c r="R775" t="str">
        <f t="shared" si="74"/>
        <v>fiction</v>
      </c>
      <c r="S775" s="9">
        <f t="shared" si="75"/>
        <v>42100.735937499994</v>
      </c>
      <c r="T775" s="9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s="5">
        <f t="shared" si="72"/>
        <v>70.2</v>
      </c>
      <c r="P776" s="5">
        <f t="shared" si="77"/>
        <v>39</v>
      </c>
      <c r="Q776" t="str">
        <f t="shared" si="73"/>
        <v>publishing</v>
      </c>
      <c r="R77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s="5">
        <f t="shared" si="72"/>
        <v>1.7</v>
      </c>
      <c r="P777" s="5">
        <f t="shared" si="77"/>
        <v>34</v>
      </c>
      <c r="Q777" t="str">
        <f t="shared" si="73"/>
        <v>publishing</v>
      </c>
      <c r="R777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s="5">
        <f t="shared" si="72"/>
        <v>51.4</v>
      </c>
      <c r="P778" s="5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s="5">
        <f t="shared" si="72"/>
        <v>0.7</v>
      </c>
      <c r="P779" s="5">
        <f t="shared" si="77"/>
        <v>7</v>
      </c>
      <c r="Q779" t="str">
        <f t="shared" si="73"/>
        <v>publishing</v>
      </c>
      <c r="R779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s="5">
        <f t="shared" si="72"/>
        <v>0.4</v>
      </c>
      <c r="P780" s="5">
        <f t="shared" si="77"/>
        <v>2</v>
      </c>
      <c r="Q780" t="str">
        <f t="shared" si="73"/>
        <v>publishing</v>
      </c>
      <c r="R780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s="5">
        <f t="shared" si="72"/>
        <v>2.6666666666666665</v>
      </c>
      <c r="P781" s="5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s="5">
        <f t="shared" si="72"/>
        <v>104</v>
      </c>
      <c r="P782" s="5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s="5">
        <f t="shared" si="72"/>
        <v>133.15375</v>
      </c>
      <c r="P783" s="5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9">
        <f t="shared" si="75"/>
        <v>41403.000856481485</v>
      </c>
      <c r="T783" s="9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s="5">
        <f t="shared" si="72"/>
        <v>100</v>
      </c>
      <c r="P784" s="5">
        <f t="shared" si="77"/>
        <v>50</v>
      </c>
      <c r="Q784" t="str">
        <f t="shared" si="73"/>
        <v>music</v>
      </c>
      <c r="R784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s="5">
        <f t="shared" si="72"/>
        <v>148.13333333333333</v>
      </c>
      <c r="P785" s="5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s="5">
        <f t="shared" si="72"/>
        <v>102.5</v>
      </c>
      <c r="P786" s="5">
        <f t="shared" si="77"/>
        <v>102.5</v>
      </c>
      <c r="Q786" t="str">
        <f t="shared" si="73"/>
        <v>music</v>
      </c>
      <c r="R78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s="5">
        <f t="shared" si="72"/>
        <v>180.62799999999999</v>
      </c>
      <c r="P787" s="5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9">
        <f t="shared" si="75"/>
        <v>41303.593923611108</v>
      </c>
      <c r="T787" s="9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s="5">
        <f t="shared" si="72"/>
        <v>142.80000000000001</v>
      </c>
      <c r="P788" s="5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9">
        <f t="shared" si="75"/>
        <v>40983.055949074071</v>
      </c>
      <c r="T788" s="9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s="5">
        <f t="shared" si="72"/>
        <v>114.16666666666667</v>
      </c>
      <c r="P789" s="5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s="5">
        <f t="shared" si="72"/>
        <v>203.505</v>
      </c>
      <c r="P790" s="5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s="5">
        <f t="shared" si="72"/>
        <v>109.41176470588235</v>
      </c>
      <c r="P791" s="5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9">
        <f t="shared" si="75"/>
        <v>41277.186111111114</v>
      </c>
      <c r="T791" s="9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s="5">
        <f t="shared" si="72"/>
        <v>144.37459999999999</v>
      </c>
      <c r="P792" s="5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s="5">
        <f t="shared" si="72"/>
        <v>103.86666666666666</v>
      </c>
      <c r="P793" s="5">
        <f t="shared" si="77"/>
        <v>60.859375</v>
      </c>
      <c r="Q793" t="str">
        <f t="shared" si="73"/>
        <v>music</v>
      </c>
      <c r="R793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s="5">
        <f t="shared" si="72"/>
        <v>100.4444</v>
      </c>
      <c r="P794" s="5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9">
        <f t="shared" si="75"/>
        <v>41555.873645833337</v>
      </c>
      <c r="T794" s="9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s="5">
        <f t="shared" si="72"/>
        <v>102.77927272727273</v>
      </c>
      <c r="P795" s="5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s="5">
        <f t="shared" si="72"/>
        <v>105.3125</v>
      </c>
      <c r="P796" s="5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s="5">
        <f t="shared" si="72"/>
        <v>111.78571428571429</v>
      </c>
      <c r="P797" s="5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s="5">
        <f t="shared" si="72"/>
        <v>101.35</v>
      </c>
      <c r="P798" s="5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s="5">
        <f t="shared" si="72"/>
        <v>107.53333333333333</v>
      </c>
      <c r="P799" s="5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s="5">
        <f t="shared" si="72"/>
        <v>114.88571428571429</v>
      </c>
      <c r="P800" s="5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s="5">
        <f t="shared" si="72"/>
        <v>100.02</v>
      </c>
      <c r="P801" s="5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s="5">
        <f t="shared" si="72"/>
        <v>152.13333333333333</v>
      </c>
      <c r="P802" s="5">
        <f t="shared" si="77"/>
        <v>40.75</v>
      </c>
      <c r="Q802" t="str">
        <f t="shared" si="73"/>
        <v>music</v>
      </c>
      <c r="R802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s="5">
        <f t="shared" si="72"/>
        <v>111.52149999999999</v>
      </c>
      <c r="P803" s="5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s="5">
        <f t="shared" si="72"/>
        <v>101.33333333333333</v>
      </c>
      <c r="P804" s="5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9">
        <f t="shared" si="75"/>
        <v>41123.022268518522</v>
      </c>
      <c r="T804" s="9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s="5">
        <f t="shared" si="72"/>
        <v>123.26086956521739</v>
      </c>
      <c r="P805" s="5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s="5">
        <f t="shared" si="72"/>
        <v>100</v>
      </c>
      <c r="P806" s="5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9">
        <f t="shared" si="75"/>
        <v>40730.105625000004</v>
      </c>
      <c r="T806" s="9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s="5">
        <f t="shared" si="72"/>
        <v>105</v>
      </c>
      <c r="P807" s="5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s="5">
        <f t="shared" si="72"/>
        <v>104.4375</v>
      </c>
      <c r="P808" s="5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s="5">
        <f t="shared" si="72"/>
        <v>105.125</v>
      </c>
      <c r="P809" s="5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s="5">
        <f t="shared" si="72"/>
        <v>100</v>
      </c>
      <c r="P810" s="5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s="5">
        <f t="shared" si="72"/>
        <v>103.77500000000001</v>
      </c>
      <c r="P811" s="5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s="5">
        <f t="shared" si="72"/>
        <v>105</v>
      </c>
      <c r="P812" s="5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s="5">
        <f t="shared" si="72"/>
        <v>104</v>
      </c>
      <c r="P813" s="5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s="5">
        <f t="shared" si="72"/>
        <v>151.83333333333334</v>
      </c>
      <c r="P814" s="5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s="5">
        <f t="shared" si="72"/>
        <v>159.99600000000001</v>
      </c>
      <c r="P815" s="5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s="5">
        <f t="shared" si="72"/>
        <v>127.3</v>
      </c>
      <c r="P816" s="5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s="5">
        <f t="shared" si="72"/>
        <v>107</v>
      </c>
      <c r="P817" s="5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s="5">
        <f t="shared" si="72"/>
        <v>115.12214285714286</v>
      </c>
      <c r="P818" s="5">
        <f t="shared" si="77"/>
        <v>39.31</v>
      </c>
      <c r="Q818" t="str">
        <f t="shared" si="73"/>
        <v>music</v>
      </c>
      <c r="R818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s="5">
        <f t="shared" si="72"/>
        <v>137.11066666666667</v>
      </c>
      <c r="P819" s="5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s="5">
        <f t="shared" si="72"/>
        <v>155.71428571428572</v>
      </c>
      <c r="P820" s="5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s="5">
        <f t="shared" si="72"/>
        <v>108.75</v>
      </c>
      <c r="P821" s="5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s="5">
        <f t="shared" si="72"/>
        <v>134.05000000000001</v>
      </c>
      <c r="P822" s="5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s="5">
        <f t="shared" si="72"/>
        <v>100</v>
      </c>
      <c r="P823" s="5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s="5">
        <f t="shared" si="72"/>
        <v>119.16666666666667</v>
      </c>
      <c r="P824" s="5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s="5">
        <f t="shared" si="72"/>
        <v>179.5</v>
      </c>
      <c r="P825" s="5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s="5">
        <f t="shared" si="72"/>
        <v>134.38124999999999</v>
      </c>
      <c r="P826" s="5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s="5">
        <f t="shared" si="72"/>
        <v>100.432</v>
      </c>
      <c r="P827" s="5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s="5">
        <f t="shared" si="72"/>
        <v>101.45454545454545</v>
      </c>
      <c r="P828" s="5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s="5">
        <f t="shared" si="72"/>
        <v>103.33333333333333</v>
      </c>
      <c r="P829" s="5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s="5">
        <f t="shared" si="72"/>
        <v>107</v>
      </c>
      <c r="P830" s="5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9">
        <f t="shared" si="75"/>
        <v>41073.050717592596</v>
      </c>
      <c r="T830" s="9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s="5">
        <f t="shared" si="72"/>
        <v>104</v>
      </c>
      <c r="P831" s="5">
        <f t="shared" si="77"/>
        <v>32.5</v>
      </c>
      <c r="Q831" t="str">
        <f t="shared" si="73"/>
        <v>music</v>
      </c>
      <c r="R831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s="5">
        <f t="shared" si="72"/>
        <v>107.83333333333333</v>
      </c>
      <c r="P832" s="5">
        <f t="shared" si="77"/>
        <v>60.65625</v>
      </c>
      <c r="Q832" t="str">
        <f t="shared" si="73"/>
        <v>music</v>
      </c>
      <c r="R832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s="5">
        <f t="shared" si="72"/>
        <v>233.33333333333334</v>
      </c>
      <c r="P833" s="5">
        <f t="shared" si="77"/>
        <v>175</v>
      </c>
      <c r="Q833" t="str">
        <f t="shared" si="73"/>
        <v>music</v>
      </c>
      <c r="R833" t="str">
        <f t="shared" si="74"/>
        <v>rock</v>
      </c>
      <c r="S833" s="9">
        <f t="shared" si="75"/>
        <v>40996.646921296298</v>
      </c>
      <c r="T833" s="9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s="5">
        <f t="shared" si="72"/>
        <v>100.60706666666667</v>
      </c>
      <c r="P834" s="5">
        <f t="shared" si="77"/>
        <v>97.993896103896105</v>
      </c>
      <c r="Q834" t="str">
        <f t="shared" si="73"/>
        <v>music</v>
      </c>
      <c r="R834" t="str">
        <f t="shared" si="74"/>
        <v>rock</v>
      </c>
      <c r="S834" s="9">
        <f t="shared" si="75"/>
        <v>40869.675173611111</v>
      </c>
      <c r="T834" s="9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s="5">
        <f t="shared" ref="O835:O898" si="78">E835*100/D835</f>
        <v>101.66666666666667</v>
      </c>
      <c r="P835" s="5">
        <f t="shared" si="77"/>
        <v>148.78048780487805</v>
      </c>
      <c r="Q835" t="str">
        <f t="shared" ref="Q835:Q898" si="79">IF(ISERR(FIND(" ",N835)),"",LEFT(N835,FIND(" ",N835)-1))</f>
        <v>music</v>
      </c>
      <c r="R835" t="str">
        <f t="shared" ref="R835:R898" si="80">IF(ISERR(FIND(" ",N835)),"",RIGHT(N835,LEN(N835)-FIND("*",SUBSTITUTE(N835," ","*",LEN(N835)-LEN(SUBSTITUTE(N835," ",""))))))</f>
        <v>rock</v>
      </c>
      <c r="S835" s="9">
        <f t="shared" ref="S835:S898" si="81">(((J835/60)/60)/24)+DATE(1970,1,1)</f>
        <v>41718.878182870372</v>
      </c>
      <c r="T835" s="9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s="5">
        <f t="shared" si="78"/>
        <v>131.01818181818183</v>
      </c>
      <c r="P836" s="5">
        <f t="shared" ref="P836:P899" si="83">IF(L836=0,0,E836/L836)</f>
        <v>96.08</v>
      </c>
      <c r="Q836" t="str">
        <f t="shared" si="79"/>
        <v>music</v>
      </c>
      <c r="R83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s="5">
        <f t="shared" si="78"/>
        <v>117.25</v>
      </c>
      <c r="P837" s="5">
        <f t="shared" si="83"/>
        <v>58.625</v>
      </c>
      <c r="Q837" t="str">
        <f t="shared" si="79"/>
        <v>music</v>
      </c>
      <c r="R837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s="5">
        <f t="shared" si="78"/>
        <v>100.93040000000001</v>
      </c>
      <c r="P838" s="5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s="5">
        <f t="shared" si="78"/>
        <v>121.8</v>
      </c>
      <c r="P839" s="5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s="5">
        <f t="shared" si="78"/>
        <v>145.4</v>
      </c>
      <c r="P840" s="5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s="5">
        <f t="shared" si="78"/>
        <v>116.61660000000001</v>
      </c>
      <c r="P841" s="5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 s="5">
        <f t="shared" si="78"/>
        <v>120.4166</v>
      </c>
      <c r="P842" s="5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 s="5">
        <f t="shared" si="78"/>
        <v>101.32</v>
      </c>
      <c r="P843" s="5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9">
        <f t="shared" si="81"/>
        <v>41923.838692129626</v>
      </c>
      <c r="T843" s="9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 s="5">
        <f t="shared" si="78"/>
        <v>104.32</v>
      </c>
      <c r="P844" s="5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9">
        <f t="shared" si="81"/>
        <v>41526.592395833337</v>
      </c>
      <c r="T844" s="9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 s="5">
        <f t="shared" si="78"/>
        <v>267.13333333333333</v>
      </c>
      <c r="P845" s="5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 s="5">
        <f t="shared" si="78"/>
        <v>194.13333333333333</v>
      </c>
      <c r="P846" s="5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 s="5">
        <f t="shared" si="78"/>
        <v>120.3802</v>
      </c>
      <c r="P847" s="5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 s="5">
        <f t="shared" si="78"/>
        <v>122.00090909090909</v>
      </c>
      <c r="P848" s="5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 s="5">
        <f t="shared" si="78"/>
        <v>100</v>
      </c>
      <c r="P849" s="5">
        <f t="shared" si="83"/>
        <v>10</v>
      </c>
      <c r="Q849" t="str">
        <f t="shared" si="79"/>
        <v>music</v>
      </c>
      <c r="R849" t="str">
        <f t="shared" si="80"/>
        <v>metal</v>
      </c>
      <c r="S849" s="9">
        <f t="shared" si="81"/>
        <v>42165.79833333334</v>
      </c>
      <c r="T849" s="9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 s="5">
        <f t="shared" si="78"/>
        <v>100</v>
      </c>
      <c r="P850" s="5">
        <f t="shared" si="83"/>
        <v>18.75</v>
      </c>
      <c r="Q850" t="str">
        <f t="shared" si="79"/>
        <v>music</v>
      </c>
      <c r="R850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 s="5">
        <f t="shared" si="78"/>
        <v>119.9</v>
      </c>
      <c r="P851" s="5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 s="5">
        <f t="shared" si="78"/>
        <v>155.17500000000001</v>
      </c>
      <c r="P852" s="5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 s="5">
        <f t="shared" si="78"/>
        <v>130.44999999999999</v>
      </c>
      <c r="P853" s="5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 s="5">
        <f t="shared" si="78"/>
        <v>104.97142857142858</v>
      </c>
      <c r="P854" s="5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 s="5">
        <f t="shared" si="78"/>
        <v>100</v>
      </c>
      <c r="P855" s="5">
        <f t="shared" si="83"/>
        <v>30</v>
      </c>
      <c r="Q855" t="str">
        <f t="shared" si="79"/>
        <v>music</v>
      </c>
      <c r="R855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 s="5">
        <f t="shared" si="78"/>
        <v>118.22050359712232</v>
      </c>
      <c r="P856" s="5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 s="5">
        <f t="shared" si="78"/>
        <v>103.44827586206897</v>
      </c>
      <c r="P857" s="5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9">
        <f t="shared" si="81"/>
        <v>42545.125196759262</v>
      </c>
      <c r="T857" s="9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 s="5">
        <f t="shared" si="78"/>
        <v>218</v>
      </c>
      <c r="P858" s="5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 s="5">
        <f t="shared" si="78"/>
        <v>100</v>
      </c>
      <c r="P859" s="5">
        <f t="shared" si="83"/>
        <v>50</v>
      </c>
      <c r="Q859" t="str">
        <f t="shared" si="79"/>
        <v>music</v>
      </c>
      <c r="R859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 s="5">
        <f t="shared" si="78"/>
        <v>144.00583333333333</v>
      </c>
      <c r="P860" s="5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 s="5">
        <f t="shared" si="78"/>
        <v>104.675</v>
      </c>
      <c r="P861" s="5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8283</v>
      </c>
      <c r="O862" s="5">
        <f t="shared" si="78"/>
        <v>18.142857142857142</v>
      </c>
      <c r="P862" s="5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8283</v>
      </c>
      <c r="O863" s="5">
        <f t="shared" si="78"/>
        <v>2.2444444444444445</v>
      </c>
      <c r="P863" s="5">
        <f t="shared" si="83"/>
        <v>50.5</v>
      </c>
      <c r="Q863" t="str">
        <f t="shared" si="79"/>
        <v>music</v>
      </c>
      <c r="R863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8283</v>
      </c>
      <c r="O864" s="5">
        <f t="shared" si="78"/>
        <v>0.34</v>
      </c>
      <c r="P864" s="5">
        <f t="shared" si="83"/>
        <v>42.5</v>
      </c>
      <c r="Q864" t="str">
        <f t="shared" si="79"/>
        <v>music</v>
      </c>
      <c r="R864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8283</v>
      </c>
      <c r="O865" s="5">
        <f t="shared" si="78"/>
        <v>4.5</v>
      </c>
      <c r="P865" s="5">
        <f t="shared" si="83"/>
        <v>18</v>
      </c>
      <c r="Q865" t="str">
        <f t="shared" si="79"/>
        <v>music</v>
      </c>
      <c r="R865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8283</v>
      </c>
      <c r="O866" s="5">
        <f t="shared" si="78"/>
        <v>41.53846153846154</v>
      </c>
      <c r="P866" s="5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8283</v>
      </c>
      <c r="O867" s="5">
        <f t="shared" si="78"/>
        <v>2.0454545454545454</v>
      </c>
      <c r="P867" s="5">
        <f t="shared" si="83"/>
        <v>22.5</v>
      </c>
      <c r="Q867" t="str">
        <f t="shared" si="79"/>
        <v>music</v>
      </c>
      <c r="R867" t="str">
        <f t="shared" si="80"/>
        <v>jazz</v>
      </c>
      <c r="S867" s="9">
        <f t="shared" si="81"/>
        <v>41230.77311342593</v>
      </c>
      <c r="T867" s="9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8283</v>
      </c>
      <c r="O868" s="5">
        <f t="shared" si="78"/>
        <v>18.285714285714285</v>
      </c>
      <c r="P868" s="5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8283</v>
      </c>
      <c r="O869" s="5">
        <f t="shared" si="78"/>
        <v>24.02</v>
      </c>
      <c r="P869" s="5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8283</v>
      </c>
      <c r="O870" s="5">
        <f t="shared" si="78"/>
        <v>0.1111111111111111</v>
      </c>
      <c r="P870" s="5">
        <f t="shared" si="83"/>
        <v>50</v>
      </c>
      <c r="Q870" t="str">
        <f t="shared" si="79"/>
        <v>music</v>
      </c>
      <c r="R870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8283</v>
      </c>
      <c r="O871" s="5">
        <f t="shared" si="78"/>
        <v>11.818181818181818</v>
      </c>
      <c r="P871" s="5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9">
        <f t="shared" si="81"/>
        <v>41342.845567129632</v>
      </c>
      <c r="T871" s="9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8283</v>
      </c>
      <c r="O872" s="5">
        <f t="shared" si="78"/>
        <v>0.31</v>
      </c>
      <c r="P872" s="5">
        <f t="shared" si="83"/>
        <v>12.4</v>
      </c>
      <c r="Q872" t="str">
        <f t="shared" si="79"/>
        <v>music</v>
      </c>
      <c r="R872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8283</v>
      </c>
      <c r="O873" s="5">
        <f t="shared" si="78"/>
        <v>5.416666666666667</v>
      </c>
      <c r="P873" s="5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9">
        <f t="shared" si="81"/>
        <v>41577.561284722222</v>
      </c>
      <c r="T873" s="9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8283</v>
      </c>
      <c r="O874" s="5">
        <f t="shared" si="78"/>
        <v>0.8125</v>
      </c>
      <c r="P874" s="5">
        <f t="shared" si="83"/>
        <v>32.5</v>
      </c>
      <c r="Q874" t="str">
        <f t="shared" si="79"/>
        <v>music</v>
      </c>
      <c r="R874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8283</v>
      </c>
      <c r="O875" s="5">
        <f t="shared" si="78"/>
        <v>1.2857142857142858</v>
      </c>
      <c r="P875" s="5">
        <f t="shared" si="83"/>
        <v>9</v>
      </c>
      <c r="Q875" t="str">
        <f t="shared" si="79"/>
        <v>music</v>
      </c>
      <c r="R875" t="str">
        <f t="shared" si="80"/>
        <v>jazz</v>
      </c>
      <c r="S875" s="9">
        <f t="shared" si="81"/>
        <v>41184.167129629634</v>
      </c>
      <c r="T875" s="9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8283</v>
      </c>
      <c r="O876" s="5">
        <f t="shared" si="78"/>
        <v>24.333333333333332</v>
      </c>
      <c r="P876" s="5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8283</v>
      </c>
      <c r="O877" s="5">
        <f t="shared" si="78"/>
        <v>0</v>
      </c>
      <c r="P877" s="5">
        <f t="shared" si="83"/>
        <v>0</v>
      </c>
      <c r="Q877" t="str">
        <f t="shared" si="79"/>
        <v>music</v>
      </c>
      <c r="R877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8283</v>
      </c>
      <c r="O878" s="5">
        <f t="shared" si="78"/>
        <v>40.799492385786799</v>
      </c>
      <c r="P878" s="5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8283</v>
      </c>
      <c r="O879" s="5">
        <f t="shared" si="78"/>
        <v>67.55</v>
      </c>
      <c r="P879" s="5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9">
        <f t="shared" si="81"/>
        <v>41597.788888888892</v>
      </c>
      <c r="T879" s="9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8283</v>
      </c>
      <c r="O880" s="5">
        <f t="shared" si="78"/>
        <v>1.3</v>
      </c>
      <c r="P880" s="5">
        <f t="shared" si="83"/>
        <v>32.5</v>
      </c>
      <c r="Q880" t="str">
        <f t="shared" si="79"/>
        <v>music</v>
      </c>
      <c r="R880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8283</v>
      </c>
      <c r="O881" s="5">
        <f t="shared" si="78"/>
        <v>30.666666666666668</v>
      </c>
      <c r="P881" s="5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8284</v>
      </c>
      <c r="O882" s="5">
        <f t="shared" si="78"/>
        <v>2.9894179894179893</v>
      </c>
      <c r="P882" s="5">
        <f t="shared" si="83"/>
        <v>14.125</v>
      </c>
      <c r="Q882" t="str">
        <f t="shared" si="79"/>
        <v>music</v>
      </c>
      <c r="R882" t="str">
        <f t="shared" si="80"/>
        <v>rock</v>
      </c>
      <c r="S882" s="9">
        <f t="shared" si="81"/>
        <v>41179.32104166667</v>
      </c>
      <c r="T882" s="9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8284</v>
      </c>
      <c r="O883" s="5">
        <f t="shared" si="78"/>
        <v>0.8</v>
      </c>
      <c r="P883" s="5">
        <f t="shared" si="83"/>
        <v>30</v>
      </c>
      <c r="Q883" t="str">
        <f t="shared" si="79"/>
        <v>music</v>
      </c>
      <c r="R883" t="str">
        <f t="shared" si="80"/>
        <v>rock</v>
      </c>
      <c r="S883" s="9">
        <f t="shared" si="81"/>
        <v>40877.25099537037</v>
      </c>
      <c r="T883" s="9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8284</v>
      </c>
      <c r="O884" s="5">
        <f t="shared" si="78"/>
        <v>20.133333333333333</v>
      </c>
      <c r="P884" s="5">
        <f t="shared" si="83"/>
        <v>21.571428571428573</v>
      </c>
      <c r="Q884" t="str">
        <f t="shared" si="79"/>
        <v>music</v>
      </c>
      <c r="R884" t="str">
        <f t="shared" si="80"/>
        <v>rock</v>
      </c>
      <c r="S884" s="9">
        <f t="shared" si="81"/>
        <v>40759.860532407409</v>
      </c>
      <c r="T884" s="9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8284</v>
      </c>
      <c r="O885" s="5">
        <f t="shared" si="78"/>
        <v>40.020000000000003</v>
      </c>
      <c r="P885" s="5">
        <f t="shared" si="83"/>
        <v>83.375</v>
      </c>
      <c r="Q885" t="str">
        <f t="shared" si="79"/>
        <v>music</v>
      </c>
      <c r="R885" t="str">
        <f t="shared" si="80"/>
        <v>rock</v>
      </c>
      <c r="S885" s="9">
        <f t="shared" si="81"/>
        <v>42371.935590277775</v>
      </c>
      <c r="T885" s="9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8284</v>
      </c>
      <c r="O886" s="5">
        <f t="shared" si="78"/>
        <v>1</v>
      </c>
      <c r="P886" s="5">
        <f t="shared" si="83"/>
        <v>10</v>
      </c>
      <c r="Q886" t="str">
        <f t="shared" si="79"/>
        <v>music</v>
      </c>
      <c r="R886" t="str">
        <f t="shared" si="80"/>
        <v>rock</v>
      </c>
      <c r="S886" s="9">
        <f t="shared" si="81"/>
        <v>40981.802615740737</v>
      </c>
      <c r="T886" s="9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8284</v>
      </c>
      <c r="O887" s="5">
        <f t="shared" si="78"/>
        <v>75</v>
      </c>
      <c r="P887" s="5">
        <f t="shared" si="83"/>
        <v>35.714285714285715</v>
      </c>
      <c r="Q887" t="str">
        <f t="shared" si="79"/>
        <v>music</v>
      </c>
      <c r="R887" t="str">
        <f t="shared" si="80"/>
        <v>rock</v>
      </c>
      <c r="S887" s="9">
        <f t="shared" si="81"/>
        <v>42713.941099537042</v>
      </c>
      <c r="T887" s="9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8284</v>
      </c>
      <c r="O888" s="5">
        <f t="shared" si="78"/>
        <v>41</v>
      </c>
      <c r="P888" s="5">
        <f t="shared" si="83"/>
        <v>29.285714285714285</v>
      </c>
      <c r="Q888" t="str">
        <f t="shared" si="79"/>
        <v>music</v>
      </c>
      <c r="R888" t="str">
        <f t="shared" si="80"/>
        <v>rock</v>
      </c>
      <c r="S888" s="9">
        <f t="shared" si="81"/>
        <v>42603.870520833334</v>
      </c>
      <c r="T888" s="9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8284</v>
      </c>
      <c r="O889" s="5">
        <f t="shared" si="78"/>
        <v>0</v>
      </c>
      <c r="P889" s="5">
        <f t="shared" si="83"/>
        <v>0</v>
      </c>
      <c r="Q889" t="str">
        <f t="shared" si="79"/>
        <v>music</v>
      </c>
      <c r="R889" t="str">
        <f t="shared" si="80"/>
        <v>rock</v>
      </c>
      <c r="S889" s="9">
        <f t="shared" si="81"/>
        <v>41026.958969907406</v>
      </c>
      <c r="T889" s="9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8284</v>
      </c>
      <c r="O890" s="5">
        <f t="shared" si="78"/>
        <v>7.2</v>
      </c>
      <c r="P890" s="5">
        <f t="shared" si="83"/>
        <v>18</v>
      </c>
      <c r="Q890" t="str">
        <f t="shared" si="79"/>
        <v>music</v>
      </c>
      <c r="R890" t="str">
        <f t="shared" si="80"/>
        <v>rock</v>
      </c>
      <c r="S890" s="9">
        <f t="shared" si="81"/>
        <v>40751.753298611111</v>
      </c>
      <c r="T890" s="9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8284</v>
      </c>
      <c r="O891" s="5">
        <f t="shared" si="78"/>
        <v>9.4412800000000008</v>
      </c>
      <c r="P891" s="5">
        <f t="shared" si="83"/>
        <v>73.760000000000005</v>
      </c>
      <c r="Q891" t="str">
        <f t="shared" si="79"/>
        <v>music</v>
      </c>
      <c r="R891" t="str">
        <f t="shared" si="80"/>
        <v>rock</v>
      </c>
      <c r="S891" s="9">
        <f t="shared" si="81"/>
        <v>41887.784062500003</v>
      </c>
      <c r="T891" s="9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8284</v>
      </c>
      <c r="O892" s="5">
        <f t="shared" si="78"/>
        <v>4.166666666666667</v>
      </c>
      <c r="P892" s="5">
        <f t="shared" si="83"/>
        <v>31.25</v>
      </c>
      <c r="Q892" t="str">
        <f t="shared" si="79"/>
        <v>music</v>
      </c>
      <c r="R892" t="str">
        <f t="shared" si="80"/>
        <v>rock</v>
      </c>
      <c r="S892" s="9">
        <f t="shared" si="81"/>
        <v>41569.698831018519</v>
      </c>
      <c r="T892" s="9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8284</v>
      </c>
      <c r="O893" s="5">
        <f t="shared" si="78"/>
        <v>3.25</v>
      </c>
      <c r="P893" s="5">
        <f t="shared" si="83"/>
        <v>28.888888888888889</v>
      </c>
      <c r="Q893" t="str">
        <f t="shared" si="79"/>
        <v>music</v>
      </c>
      <c r="R893" t="str">
        <f t="shared" si="80"/>
        <v>rock</v>
      </c>
      <c r="S893" s="9">
        <f t="shared" si="81"/>
        <v>41842.031597222223</v>
      </c>
      <c r="T893" s="9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8284</v>
      </c>
      <c r="O894" s="5">
        <f t="shared" si="78"/>
        <v>40.75</v>
      </c>
      <c r="P894" s="5">
        <f t="shared" si="83"/>
        <v>143.8235294117647</v>
      </c>
      <c r="Q894" t="str">
        <f t="shared" si="79"/>
        <v>music</v>
      </c>
      <c r="R894" t="str">
        <f t="shared" si="80"/>
        <v>rock</v>
      </c>
      <c r="S894" s="9">
        <f t="shared" si="81"/>
        <v>40304.20003472222</v>
      </c>
      <c r="T894" s="9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8284</v>
      </c>
      <c r="O895" s="5">
        <f t="shared" si="78"/>
        <v>10</v>
      </c>
      <c r="P895" s="5">
        <f t="shared" si="83"/>
        <v>40</v>
      </c>
      <c r="Q895" t="str">
        <f t="shared" si="79"/>
        <v>music</v>
      </c>
      <c r="R895" t="str">
        <f t="shared" si="80"/>
        <v>rock</v>
      </c>
      <c r="S895" s="9">
        <f t="shared" si="81"/>
        <v>42065.897719907407</v>
      </c>
      <c r="T895" s="9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8284</v>
      </c>
      <c r="O896" s="5">
        <f t="shared" si="78"/>
        <v>39.17</v>
      </c>
      <c r="P896" s="5">
        <f t="shared" si="83"/>
        <v>147.81132075471697</v>
      </c>
      <c r="Q896" t="str">
        <f t="shared" si="79"/>
        <v>music</v>
      </c>
      <c r="R896" t="str">
        <f t="shared" si="80"/>
        <v>rock</v>
      </c>
      <c r="S896" s="9">
        <f t="shared" si="81"/>
        <v>42496.981597222228</v>
      </c>
      <c r="T896" s="9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8284</v>
      </c>
      <c r="O897" s="5">
        <f t="shared" si="78"/>
        <v>2.4375</v>
      </c>
      <c r="P897" s="5">
        <f t="shared" si="83"/>
        <v>27.857142857142858</v>
      </c>
      <c r="Q897" t="str">
        <f t="shared" si="79"/>
        <v>music</v>
      </c>
      <c r="R897" t="str">
        <f t="shared" si="80"/>
        <v>rock</v>
      </c>
      <c r="S897" s="9">
        <f t="shared" si="81"/>
        <v>40431.127650462964</v>
      </c>
      <c r="T897" s="9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8284</v>
      </c>
      <c r="O898" s="5">
        <f t="shared" si="78"/>
        <v>40</v>
      </c>
      <c r="P898" s="5">
        <f t="shared" si="83"/>
        <v>44.444444444444443</v>
      </c>
      <c r="Q898" t="str">
        <f t="shared" si="79"/>
        <v>music</v>
      </c>
      <c r="R898" t="str">
        <f t="shared" si="80"/>
        <v>rock</v>
      </c>
      <c r="S898" s="9">
        <f t="shared" si="81"/>
        <v>42218.872986111113</v>
      </c>
      <c r="T898" s="9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8284</v>
      </c>
      <c r="O899" s="5">
        <f t="shared" ref="O899:O962" si="84">E899*100/D899</f>
        <v>0</v>
      </c>
      <c r="P899" s="5">
        <f t="shared" si="83"/>
        <v>0</v>
      </c>
      <c r="Q899" t="str">
        <f t="shared" ref="Q899:Q962" si="85">IF(ISERR(FIND(" ",N899)),"",LEFT(N899,FIND(" ",N899)-1))</f>
        <v>music</v>
      </c>
      <c r="R899" t="str">
        <f t="shared" ref="R899:R962" si="86">IF(ISERR(FIND(" ",N899)),"",RIGHT(N899,LEN(N899)-FIND("*",SUBSTITUTE(N899," ","*",LEN(N899)-LEN(SUBSTITUTE(N899," ",""))))))</f>
        <v>rock</v>
      </c>
      <c r="S899" s="9">
        <f t="shared" ref="S899:S962" si="87">(((J899/60)/60)/24)+DATE(1970,1,1)</f>
        <v>41211.688750000001</v>
      </c>
      <c r="T899" s="9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8284</v>
      </c>
      <c r="O900" s="5">
        <f t="shared" si="84"/>
        <v>2.8</v>
      </c>
      <c r="P900" s="5">
        <f t="shared" ref="P900:P963" si="89">IF(L900=0,0,E900/L900)</f>
        <v>35</v>
      </c>
      <c r="Q900" t="str">
        <f t="shared" si="85"/>
        <v>music</v>
      </c>
      <c r="R900" t="str">
        <f t="shared" si="86"/>
        <v>rock</v>
      </c>
      <c r="S900" s="9">
        <f t="shared" si="87"/>
        <v>40878.758217592593</v>
      </c>
      <c r="T900" s="9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8284</v>
      </c>
      <c r="O901" s="5">
        <f t="shared" si="84"/>
        <v>37.333333333333336</v>
      </c>
      <c r="P901" s="5">
        <f t="shared" si="89"/>
        <v>35</v>
      </c>
      <c r="Q901" t="str">
        <f t="shared" si="85"/>
        <v>music</v>
      </c>
      <c r="R901" t="str">
        <f t="shared" si="86"/>
        <v>rock</v>
      </c>
      <c r="S901" s="9">
        <f t="shared" si="87"/>
        <v>40646.099097222221</v>
      </c>
      <c r="T901" s="9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8283</v>
      </c>
      <c r="O902" s="5">
        <f t="shared" si="84"/>
        <v>0.42</v>
      </c>
      <c r="P902" s="5">
        <f t="shared" si="89"/>
        <v>10.5</v>
      </c>
      <c r="Q902" t="str">
        <f t="shared" si="85"/>
        <v>music</v>
      </c>
      <c r="R902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8283</v>
      </c>
      <c r="O903" s="5">
        <f t="shared" si="84"/>
        <v>0</v>
      </c>
      <c r="P903" s="5">
        <f t="shared" si="89"/>
        <v>0</v>
      </c>
      <c r="Q903" t="str">
        <f t="shared" si="85"/>
        <v>music</v>
      </c>
      <c r="R903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8283</v>
      </c>
      <c r="O904" s="5">
        <f t="shared" si="84"/>
        <v>0.3</v>
      </c>
      <c r="P904" s="5">
        <f t="shared" si="89"/>
        <v>30</v>
      </c>
      <c r="Q904" t="str">
        <f t="shared" si="85"/>
        <v>music</v>
      </c>
      <c r="R904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8283</v>
      </c>
      <c r="O905" s="5">
        <f t="shared" si="84"/>
        <v>3.2</v>
      </c>
      <c r="P905" s="5">
        <f t="shared" si="89"/>
        <v>40</v>
      </c>
      <c r="Q905" t="str">
        <f t="shared" si="85"/>
        <v>music</v>
      </c>
      <c r="R905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8283</v>
      </c>
      <c r="O906" s="5">
        <f t="shared" si="84"/>
        <v>0.30199999999999999</v>
      </c>
      <c r="P906" s="5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8283</v>
      </c>
      <c r="O907" s="5">
        <f t="shared" si="84"/>
        <v>3.0153846153846153</v>
      </c>
      <c r="P907" s="5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8283</v>
      </c>
      <c r="O908" s="5">
        <f t="shared" si="84"/>
        <v>0</v>
      </c>
      <c r="P908" s="5">
        <f t="shared" si="89"/>
        <v>0</v>
      </c>
      <c r="Q908" t="str">
        <f t="shared" si="85"/>
        <v>music</v>
      </c>
      <c r="R908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8283</v>
      </c>
      <c r="O909" s="5">
        <f t="shared" si="84"/>
        <v>0</v>
      </c>
      <c r="P909" s="5">
        <f t="shared" si="89"/>
        <v>0</v>
      </c>
      <c r="Q909" t="str">
        <f t="shared" si="85"/>
        <v>music</v>
      </c>
      <c r="R909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8283</v>
      </c>
      <c r="O910" s="5">
        <f t="shared" si="84"/>
        <v>0</v>
      </c>
      <c r="P910" s="5">
        <f t="shared" si="89"/>
        <v>0</v>
      </c>
      <c r="Q910" t="str">
        <f t="shared" si="85"/>
        <v>music</v>
      </c>
      <c r="R910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8283</v>
      </c>
      <c r="O911" s="5">
        <f t="shared" si="84"/>
        <v>3.25</v>
      </c>
      <c r="P911" s="5">
        <f t="shared" si="89"/>
        <v>65</v>
      </c>
      <c r="Q911" t="str">
        <f t="shared" si="85"/>
        <v>music</v>
      </c>
      <c r="R911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8283</v>
      </c>
      <c r="O912" s="5">
        <f t="shared" si="84"/>
        <v>22.363636363636363</v>
      </c>
      <c r="P912" s="5">
        <f t="shared" si="89"/>
        <v>24.6</v>
      </c>
      <c r="Q912" t="str">
        <f t="shared" si="85"/>
        <v>music</v>
      </c>
      <c r="R912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8283</v>
      </c>
      <c r="O913" s="5">
        <f t="shared" si="84"/>
        <v>0</v>
      </c>
      <c r="P913" s="5">
        <f t="shared" si="89"/>
        <v>0</v>
      </c>
      <c r="Q913" t="str">
        <f t="shared" si="85"/>
        <v>music</v>
      </c>
      <c r="R913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8283</v>
      </c>
      <c r="O914" s="5">
        <f t="shared" si="84"/>
        <v>0.8571428571428571</v>
      </c>
      <c r="P914" s="5">
        <f t="shared" si="89"/>
        <v>15</v>
      </c>
      <c r="Q914" t="str">
        <f t="shared" si="85"/>
        <v>music</v>
      </c>
      <c r="R914" t="str">
        <f t="shared" si="86"/>
        <v>jazz</v>
      </c>
      <c r="S914" s="9">
        <f t="shared" si="87"/>
        <v>41194.109340277777</v>
      </c>
      <c r="T914" s="9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8283</v>
      </c>
      <c r="O915" s="5">
        <f t="shared" si="84"/>
        <v>6.6066666666666665</v>
      </c>
      <c r="P915" s="5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8283</v>
      </c>
      <c r="O916" s="5">
        <f t="shared" si="84"/>
        <v>0</v>
      </c>
      <c r="P916" s="5">
        <f t="shared" si="89"/>
        <v>0</v>
      </c>
      <c r="Q916" t="str">
        <f t="shared" si="85"/>
        <v>music</v>
      </c>
      <c r="R916" t="str">
        <f t="shared" si="86"/>
        <v>jazz</v>
      </c>
      <c r="S916" s="9">
        <f t="shared" si="87"/>
        <v>41116.763275462967</v>
      </c>
      <c r="T916" s="9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8283</v>
      </c>
      <c r="O917" s="5">
        <f t="shared" si="84"/>
        <v>5.7692307692307692</v>
      </c>
      <c r="P917" s="5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8283</v>
      </c>
      <c r="O918" s="5">
        <f t="shared" si="84"/>
        <v>0</v>
      </c>
      <c r="P918" s="5">
        <f t="shared" si="89"/>
        <v>0</v>
      </c>
      <c r="Q918" t="str">
        <f t="shared" si="85"/>
        <v>music</v>
      </c>
      <c r="R918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8283</v>
      </c>
      <c r="O919" s="5">
        <f t="shared" si="84"/>
        <v>0.6</v>
      </c>
      <c r="P919" s="5">
        <f t="shared" si="89"/>
        <v>30</v>
      </c>
      <c r="Q919" t="str">
        <f t="shared" si="85"/>
        <v>music</v>
      </c>
      <c r="R919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8283</v>
      </c>
      <c r="O920" s="5">
        <f t="shared" si="84"/>
        <v>5.0256410256410255</v>
      </c>
      <c r="P920" s="5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8283</v>
      </c>
      <c r="O921" s="5">
        <f t="shared" si="84"/>
        <v>0.5</v>
      </c>
      <c r="P921" s="5">
        <f t="shared" si="89"/>
        <v>100</v>
      </c>
      <c r="Q921" t="str">
        <f t="shared" si="85"/>
        <v>music</v>
      </c>
      <c r="R921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8283</v>
      </c>
      <c r="O922" s="5">
        <f t="shared" si="84"/>
        <v>0</v>
      </c>
      <c r="P922" s="5">
        <f t="shared" si="89"/>
        <v>0</v>
      </c>
      <c r="Q922" t="str">
        <f t="shared" si="85"/>
        <v>music</v>
      </c>
      <c r="R922" t="str">
        <f t="shared" si="86"/>
        <v>jazz</v>
      </c>
      <c r="S922" s="9">
        <f t="shared" si="87"/>
        <v>41562.67155092593</v>
      </c>
      <c r="T922" s="9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8283</v>
      </c>
      <c r="O923" s="5">
        <f t="shared" si="84"/>
        <v>30.9</v>
      </c>
      <c r="P923" s="5">
        <f t="shared" si="89"/>
        <v>231.75</v>
      </c>
      <c r="Q923" t="str">
        <f t="shared" si="85"/>
        <v>music</v>
      </c>
      <c r="R923" t="str">
        <f t="shared" si="86"/>
        <v>jazz</v>
      </c>
      <c r="S923" s="9">
        <f t="shared" si="87"/>
        <v>40847.171018518515</v>
      </c>
      <c r="T923" s="9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8283</v>
      </c>
      <c r="O924" s="5">
        <f t="shared" si="84"/>
        <v>21.037037037037038</v>
      </c>
      <c r="P924" s="5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8283</v>
      </c>
      <c r="O925" s="5">
        <f t="shared" si="84"/>
        <v>2.2000000000000002</v>
      </c>
      <c r="P925" s="5">
        <f t="shared" si="89"/>
        <v>55</v>
      </c>
      <c r="Q925" t="str">
        <f t="shared" si="85"/>
        <v>music</v>
      </c>
      <c r="R925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8283</v>
      </c>
      <c r="O926" s="5">
        <f t="shared" si="84"/>
        <v>10.9</v>
      </c>
      <c r="P926" s="5">
        <f t="shared" si="89"/>
        <v>21.8</v>
      </c>
      <c r="Q926" t="str">
        <f t="shared" si="85"/>
        <v>music</v>
      </c>
      <c r="R926" t="str">
        <f t="shared" si="86"/>
        <v>jazz</v>
      </c>
      <c r="S926" s="9">
        <f t="shared" si="87"/>
        <v>41288.942928240744</v>
      </c>
      <c r="T926" s="9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8283</v>
      </c>
      <c r="O927" s="5">
        <f t="shared" si="84"/>
        <v>2.6666666666666665</v>
      </c>
      <c r="P927" s="5">
        <f t="shared" si="89"/>
        <v>32</v>
      </c>
      <c r="Q927" t="str">
        <f t="shared" si="85"/>
        <v>music</v>
      </c>
      <c r="R927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8283</v>
      </c>
      <c r="O928" s="5">
        <f t="shared" si="84"/>
        <v>0</v>
      </c>
      <c r="P928" s="5">
        <f t="shared" si="89"/>
        <v>0</v>
      </c>
      <c r="Q928" t="str">
        <f t="shared" si="85"/>
        <v>music</v>
      </c>
      <c r="R928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8283</v>
      </c>
      <c r="O929" s="5">
        <f t="shared" si="84"/>
        <v>0</v>
      </c>
      <c r="P929" s="5">
        <f t="shared" si="89"/>
        <v>0</v>
      </c>
      <c r="Q929" t="str">
        <f t="shared" si="85"/>
        <v>music</v>
      </c>
      <c r="R929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8283</v>
      </c>
      <c r="O930" s="5">
        <f t="shared" si="84"/>
        <v>10.862068965517242</v>
      </c>
      <c r="P930" s="5">
        <f t="shared" si="89"/>
        <v>56.25</v>
      </c>
      <c r="Q930" t="str">
        <f t="shared" si="85"/>
        <v>music</v>
      </c>
      <c r="R930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8283</v>
      </c>
      <c r="O931" s="5">
        <f t="shared" si="84"/>
        <v>0</v>
      </c>
      <c r="P931" s="5">
        <f t="shared" si="89"/>
        <v>0</v>
      </c>
      <c r="Q931" t="str">
        <f t="shared" si="85"/>
        <v>music</v>
      </c>
      <c r="R931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8283</v>
      </c>
      <c r="O932" s="5">
        <f t="shared" si="84"/>
        <v>38.333333333333336</v>
      </c>
      <c r="P932" s="5">
        <f t="shared" si="89"/>
        <v>69</v>
      </c>
      <c r="Q932" t="str">
        <f t="shared" si="85"/>
        <v>music</v>
      </c>
      <c r="R932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8283</v>
      </c>
      <c r="O933" s="5">
        <f t="shared" si="84"/>
        <v>6.55</v>
      </c>
      <c r="P933" s="5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8283</v>
      </c>
      <c r="O934" s="5">
        <f t="shared" si="84"/>
        <v>14.536842105263158</v>
      </c>
      <c r="P934" s="5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8283</v>
      </c>
      <c r="O935" s="5">
        <f t="shared" si="84"/>
        <v>6</v>
      </c>
      <c r="P935" s="5">
        <f t="shared" si="89"/>
        <v>60</v>
      </c>
      <c r="Q935" t="str">
        <f t="shared" si="85"/>
        <v>music</v>
      </c>
      <c r="R935" t="str">
        <f t="shared" si="86"/>
        <v>jazz</v>
      </c>
      <c r="S935" s="9">
        <f t="shared" si="87"/>
        <v>41711.169085648151</v>
      </c>
      <c r="T935" s="9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8283</v>
      </c>
      <c r="O936" s="5">
        <f t="shared" si="84"/>
        <v>30.4</v>
      </c>
      <c r="P936" s="5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8283</v>
      </c>
      <c r="O937" s="5">
        <f t="shared" si="84"/>
        <v>1.4285714285714286</v>
      </c>
      <c r="P937" s="5">
        <f t="shared" si="89"/>
        <v>25</v>
      </c>
      <c r="Q937" t="str">
        <f t="shared" si="85"/>
        <v>music</v>
      </c>
      <c r="R937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8283</v>
      </c>
      <c r="O938" s="5">
        <f t="shared" si="84"/>
        <v>0</v>
      </c>
      <c r="P938" s="5">
        <f t="shared" si="89"/>
        <v>0</v>
      </c>
      <c r="Q938" t="str">
        <f t="shared" si="85"/>
        <v>music</v>
      </c>
      <c r="R938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8283</v>
      </c>
      <c r="O939" s="5">
        <f t="shared" si="84"/>
        <v>1.1428571428571428</v>
      </c>
      <c r="P939" s="5">
        <f t="shared" si="89"/>
        <v>20</v>
      </c>
      <c r="Q939" t="str">
        <f t="shared" si="85"/>
        <v>music</v>
      </c>
      <c r="R939" t="str">
        <f t="shared" si="86"/>
        <v>jazz</v>
      </c>
      <c r="S939" s="9">
        <f t="shared" si="87"/>
        <v>41551.798113425924</v>
      </c>
      <c r="T939" s="9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8283</v>
      </c>
      <c r="O940" s="5">
        <f t="shared" si="84"/>
        <v>0.35714285714285715</v>
      </c>
      <c r="P940" s="5">
        <f t="shared" si="89"/>
        <v>25</v>
      </c>
      <c r="Q940" t="str">
        <f t="shared" si="85"/>
        <v>music</v>
      </c>
      <c r="R940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8283</v>
      </c>
      <c r="O941" s="5">
        <f t="shared" si="84"/>
        <v>1.4545454545454546</v>
      </c>
      <c r="P941" s="5">
        <f t="shared" si="89"/>
        <v>20</v>
      </c>
      <c r="Q941" t="str">
        <f t="shared" si="85"/>
        <v>music</v>
      </c>
      <c r="R941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8278</v>
      </c>
      <c r="O942" s="5">
        <f t="shared" si="84"/>
        <v>17.155555555555555</v>
      </c>
      <c r="P942" s="5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8278</v>
      </c>
      <c r="O943" s="5">
        <f t="shared" si="84"/>
        <v>2.3220000000000001</v>
      </c>
      <c r="P943" s="5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8278</v>
      </c>
      <c r="O944" s="5">
        <f t="shared" si="84"/>
        <v>8.9066666666666663</v>
      </c>
      <c r="P944" s="5">
        <f t="shared" si="89"/>
        <v>41.75</v>
      </c>
      <c r="Q944" t="str">
        <f t="shared" si="85"/>
        <v>technology</v>
      </c>
      <c r="R944" t="str">
        <f t="shared" si="86"/>
        <v>wearables</v>
      </c>
      <c r="S944" s="9">
        <f t="shared" si="87"/>
        <v>42382.843287037031</v>
      </c>
      <c r="T944" s="9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8278</v>
      </c>
      <c r="O945" s="5">
        <f t="shared" si="84"/>
        <v>9.6333333333333329</v>
      </c>
      <c r="P945" s="5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8278</v>
      </c>
      <c r="O946" s="5">
        <f t="shared" si="84"/>
        <v>13.326000000000001</v>
      </c>
      <c r="P946" s="5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8278</v>
      </c>
      <c r="O947" s="5">
        <f t="shared" si="84"/>
        <v>2.484</v>
      </c>
      <c r="P947" s="5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9">
        <f t="shared" si="87"/>
        <v>42732.872986111113</v>
      </c>
      <c r="T947" s="9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8278</v>
      </c>
      <c r="O948" s="5">
        <f t="shared" si="84"/>
        <v>1.9066666666666667</v>
      </c>
      <c r="P948" s="5">
        <f t="shared" si="89"/>
        <v>57.2</v>
      </c>
      <c r="Q948" t="str">
        <f t="shared" si="85"/>
        <v>technology</v>
      </c>
      <c r="R948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8278</v>
      </c>
      <c r="O949" s="5">
        <f t="shared" si="84"/>
        <v>0</v>
      </c>
      <c r="P949" s="5">
        <f t="shared" si="89"/>
        <v>0</v>
      </c>
      <c r="Q949" t="str">
        <f t="shared" si="85"/>
        <v>technology</v>
      </c>
      <c r="R949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8278</v>
      </c>
      <c r="O950" s="5">
        <f t="shared" si="84"/>
        <v>12</v>
      </c>
      <c r="P950" s="5">
        <f t="shared" si="89"/>
        <v>60</v>
      </c>
      <c r="Q950" t="str">
        <f t="shared" si="85"/>
        <v>technology</v>
      </c>
      <c r="R950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8278</v>
      </c>
      <c r="O951" s="5">
        <f t="shared" si="84"/>
        <v>1.365</v>
      </c>
      <c r="P951" s="5">
        <f t="shared" si="89"/>
        <v>39</v>
      </c>
      <c r="Q951" t="str">
        <f t="shared" si="85"/>
        <v>technology</v>
      </c>
      <c r="R951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8278</v>
      </c>
      <c r="O952" s="5">
        <f t="shared" si="84"/>
        <v>28.04</v>
      </c>
      <c r="P952" s="5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8278</v>
      </c>
      <c r="O953" s="5">
        <f t="shared" si="84"/>
        <v>38.39</v>
      </c>
      <c r="P953" s="5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9">
        <f t="shared" si="87"/>
        <v>42480.653611111105</v>
      </c>
      <c r="T953" s="9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8278</v>
      </c>
      <c r="O954" s="5">
        <f t="shared" si="84"/>
        <v>39.942857142857143</v>
      </c>
      <c r="P954" s="5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9">
        <f t="shared" si="87"/>
        <v>42662.613564814819</v>
      </c>
      <c r="T954" s="9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8278</v>
      </c>
      <c r="O955" s="5">
        <f t="shared" si="84"/>
        <v>0.84</v>
      </c>
      <c r="P955" s="5">
        <f t="shared" si="89"/>
        <v>25.2</v>
      </c>
      <c r="Q955" t="str">
        <f t="shared" si="85"/>
        <v>technology</v>
      </c>
      <c r="R955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8278</v>
      </c>
      <c r="O956" s="5">
        <f t="shared" si="84"/>
        <v>43.406666666666666</v>
      </c>
      <c r="P956" s="5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8278</v>
      </c>
      <c r="O957" s="5">
        <f t="shared" si="84"/>
        <v>5.6613333333333333</v>
      </c>
      <c r="P957" s="5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8278</v>
      </c>
      <c r="O958" s="5">
        <f t="shared" si="84"/>
        <v>1.722</v>
      </c>
      <c r="P958" s="5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8278</v>
      </c>
      <c r="O959" s="5">
        <f t="shared" si="84"/>
        <v>1.9416666666666667</v>
      </c>
      <c r="P959" s="5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8278</v>
      </c>
      <c r="O960" s="5">
        <f t="shared" si="84"/>
        <v>11.328275684711329</v>
      </c>
      <c r="P960" s="5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8278</v>
      </c>
      <c r="O961" s="5">
        <f t="shared" si="84"/>
        <v>38.86</v>
      </c>
      <c r="P961" s="5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9">
        <f t="shared" si="87"/>
        <v>41993.174363425926</v>
      </c>
      <c r="T961" s="9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8278</v>
      </c>
      <c r="O962" s="5">
        <f t="shared" si="84"/>
        <v>46.100628930817614</v>
      </c>
      <c r="P962" s="5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9">
        <f t="shared" si="87"/>
        <v>42766.626793981486</v>
      </c>
      <c r="T962" s="9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8278</v>
      </c>
      <c r="O963" s="5">
        <f t="shared" ref="O963:O1026" si="90">E963*100/D963</f>
        <v>42.188421052631575</v>
      </c>
      <c r="P963" s="5">
        <f t="shared" si="89"/>
        <v>364.35454545454547</v>
      </c>
      <c r="Q963" t="str">
        <f t="shared" ref="Q963:Q1026" si="91">IF(ISERR(FIND(" ",N963)),"",LEFT(N963,FIND(" ",N963)-1))</f>
        <v>technology</v>
      </c>
      <c r="R963" t="str">
        <f t="shared" ref="R963:R1026" si="92">IF(ISERR(FIND(" ",N963)),"",RIGHT(N963,LEN(N963)-FIND("*",SUBSTITUTE(N963," ","*",LEN(N963)-LEN(SUBSTITUTE(N963," ",""))))))</f>
        <v>wearables</v>
      </c>
      <c r="S963" s="9">
        <f t="shared" ref="S963:S1026" si="93">(((J963/60)/60)/24)+DATE(1970,1,1)</f>
        <v>42740.693692129629</v>
      </c>
      <c r="T963" s="9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8278</v>
      </c>
      <c r="O964" s="5">
        <f t="shared" si="90"/>
        <v>28.48</v>
      </c>
      <c r="P964" s="5">
        <f t="shared" ref="P964:P1027" si="95">IF(L964=0,0,E964/L964)</f>
        <v>19.243243243243242</v>
      </c>
      <c r="Q964" t="str">
        <f t="shared" si="91"/>
        <v>technology</v>
      </c>
      <c r="R964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8278</v>
      </c>
      <c r="O965" s="5">
        <f t="shared" si="90"/>
        <v>1.0771428571428572</v>
      </c>
      <c r="P965" s="5">
        <f t="shared" si="95"/>
        <v>41.888888888888886</v>
      </c>
      <c r="Q965" t="str">
        <f t="shared" si="91"/>
        <v>technology</v>
      </c>
      <c r="R965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8278</v>
      </c>
      <c r="O966" s="5">
        <f t="shared" si="90"/>
        <v>0.79909090909090907</v>
      </c>
      <c r="P966" s="5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8278</v>
      </c>
      <c r="O967" s="5">
        <f t="shared" si="90"/>
        <v>1.1919999999999999</v>
      </c>
      <c r="P967" s="5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8278</v>
      </c>
      <c r="O968" s="5">
        <f t="shared" si="90"/>
        <v>14.8</v>
      </c>
      <c r="P968" s="5">
        <f t="shared" si="95"/>
        <v>59.2</v>
      </c>
      <c r="Q968" t="str">
        <f t="shared" si="91"/>
        <v>technology</v>
      </c>
      <c r="R968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8278</v>
      </c>
      <c r="O969" s="5">
        <f t="shared" si="90"/>
        <v>17.809999999999999</v>
      </c>
      <c r="P969" s="5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8278</v>
      </c>
      <c r="O970" s="5">
        <f t="shared" si="90"/>
        <v>1.325</v>
      </c>
      <c r="P970" s="5">
        <f t="shared" si="95"/>
        <v>26.5</v>
      </c>
      <c r="Q970" t="str">
        <f t="shared" si="91"/>
        <v>technology</v>
      </c>
      <c r="R970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8278</v>
      </c>
      <c r="O971" s="5">
        <f t="shared" si="90"/>
        <v>46.666666666666664</v>
      </c>
      <c r="P971" s="5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8278</v>
      </c>
      <c r="O972" s="5">
        <f t="shared" si="90"/>
        <v>45.92</v>
      </c>
      <c r="P972" s="5">
        <f t="shared" si="95"/>
        <v>164</v>
      </c>
      <c r="Q972" t="str">
        <f t="shared" si="91"/>
        <v>technology</v>
      </c>
      <c r="R972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8278</v>
      </c>
      <c r="O973" s="5">
        <f t="shared" si="90"/>
        <v>0.22600000000000001</v>
      </c>
      <c r="P973" s="5">
        <f t="shared" si="95"/>
        <v>45.2</v>
      </c>
      <c r="Q973" t="str">
        <f t="shared" si="91"/>
        <v>technology</v>
      </c>
      <c r="R973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8278</v>
      </c>
      <c r="O974" s="5">
        <f t="shared" si="90"/>
        <v>34.625</v>
      </c>
      <c r="P974" s="5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8278</v>
      </c>
      <c r="O975" s="5">
        <f t="shared" si="90"/>
        <v>2.0550000000000002</v>
      </c>
      <c r="P975" s="5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8278</v>
      </c>
      <c r="O976" s="5">
        <f t="shared" si="90"/>
        <v>0.56000000000000005</v>
      </c>
      <c r="P976" s="5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8278</v>
      </c>
      <c r="O977" s="5">
        <f t="shared" si="90"/>
        <v>2.6070000000000002</v>
      </c>
      <c r="P977" s="5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8278</v>
      </c>
      <c r="O978" s="5">
        <f t="shared" si="90"/>
        <v>1.9259999999999999</v>
      </c>
      <c r="P978" s="5">
        <f t="shared" si="95"/>
        <v>160.5</v>
      </c>
      <c r="Q978" t="str">
        <f t="shared" si="91"/>
        <v>technology</v>
      </c>
      <c r="R978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8278</v>
      </c>
      <c r="O979" s="5">
        <f t="shared" si="90"/>
        <v>33.666666666666664</v>
      </c>
      <c r="P979" s="5">
        <f t="shared" si="95"/>
        <v>75.75</v>
      </c>
      <c r="Q979" t="str">
        <f t="shared" si="91"/>
        <v>technology</v>
      </c>
      <c r="R979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8278</v>
      </c>
      <c r="O980" s="5">
        <f t="shared" si="90"/>
        <v>56.263267182990241</v>
      </c>
      <c r="P980" s="5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8278</v>
      </c>
      <c r="O981" s="5">
        <f t="shared" si="90"/>
        <v>82.817599999999999</v>
      </c>
      <c r="P981" s="5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9">
        <f t="shared" si="93"/>
        <v>42506.416990740734</v>
      </c>
      <c r="T981" s="9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8278</v>
      </c>
      <c r="O982" s="5">
        <f t="shared" si="90"/>
        <v>14.86</v>
      </c>
      <c r="P982" s="5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8278</v>
      </c>
      <c r="O983" s="5">
        <f t="shared" si="90"/>
        <v>1.2375123751237513E-2</v>
      </c>
      <c r="P983" s="5">
        <f t="shared" si="95"/>
        <v>2.75</v>
      </c>
      <c r="Q983" t="str">
        <f t="shared" si="91"/>
        <v>technology</v>
      </c>
      <c r="R983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8278</v>
      </c>
      <c r="O984" s="5">
        <f t="shared" si="90"/>
        <v>1.7142857142857144E-2</v>
      </c>
      <c r="P984" s="5">
        <f t="shared" si="95"/>
        <v>1</v>
      </c>
      <c r="Q984" t="str">
        <f t="shared" si="91"/>
        <v>technology</v>
      </c>
      <c r="R984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8278</v>
      </c>
      <c r="O985" s="5">
        <f t="shared" si="90"/>
        <v>29.506136117214712</v>
      </c>
      <c r="P985" s="5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9">
        <f t="shared" si="93"/>
        <v>42574.667650462965</v>
      </c>
      <c r="T985" s="9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8278</v>
      </c>
      <c r="O986" s="5">
        <f t="shared" si="90"/>
        <v>1.06</v>
      </c>
      <c r="P986" s="5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9">
        <f t="shared" si="93"/>
        <v>42061.11583333333</v>
      </c>
      <c r="T986" s="9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8278</v>
      </c>
      <c r="O987" s="5">
        <f t="shared" si="90"/>
        <v>6.293333333333333</v>
      </c>
      <c r="P987" s="5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8278</v>
      </c>
      <c r="O988" s="5">
        <f t="shared" si="90"/>
        <v>12.75</v>
      </c>
      <c r="P988" s="5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8278</v>
      </c>
      <c r="O989" s="5">
        <f t="shared" si="90"/>
        <v>13.22</v>
      </c>
      <c r="P989" s="5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8278</v>
      </c>
      <c r="O990" s="5">
        <f t="shared" si="90"/>
        <v>0</v>
      </c>
      <c r="P990" s="5">
        <f t="shared" si="95"/>
        <v>0</v>
      </c>
      <c r="Q990" t="str">
        <f t="shared" si="91"/>
        <v>technology</v>
      </c>
      <c r="R990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8278</v>
      </c>
      <c r="O991" s="5">
        <f t="shared" si="90"/>
        <v>16.77</v>
      </c>
      <c r="P991" s="5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8278</v>
      </c>
      <c r="O992" s="5">
        <f t="shared" si="90"/>
        <v>0.104</v>
      </c>
      <c r="P992" s="5">
        <f t="shared" si="95"/>
        <v>13</v>
      </c>
      <c r="Q992" t="str">
        <f t="shared" si="91"/>
        <v>technology</v>
      </c>
      <c r="R992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8278</v>
      </c>
      <c r="O993" s="5">
        <f t="shared" si="90"/>
        <v>4.24</v>
      </c>
      <c r="P993" s="5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8278</v>
      </c>
      <c r="O994" s="5">
        <f t="shared" si="90"/>
        <v>0.46700000000000003</v>
      </c>
      <c r="P994" s="5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8278</v>
      </c>
      <c r="O995" s="5">
        <f t="shared" si="90"/>
        <v>25.087142857142858</v>
      </c>
      <c r="P995" s="5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8278</v>
      </c>
      <c r="O996" s="5">
        <f t="shared" si="90"/>
        <v>2.3344999999999998</v>
      </c>
      <c r="P996" s="5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8278</v>
      </c>
      <c r="O997" s="5">
        <f t="shared" si="90"/>
        <v>7.26</v>
      </c>
      <c r="P997" s="5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8278</v>
      </c>
      <c r="O998" s="5">
        <f t="shared" si="90"/>
        <v>1.625</v>
      </c>
      <c r="P998" s="5">
        <f t="shared" si="95"/>
        <v>13</v>
      </c>
      <c r="Q998" t="str">
        <f t="shared" si="91"/>
        <v>technology</v>
      </c>
      <c r="R998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8278</v>
      </c>
      <c r="O999" s="5">
        <f t="shared" si="90"/>
        <v>1.3</v>
      </c>
      <c r="P999" s="5">
        <f t="shared" si="95"/>
        <v>8.125</v>
      </c>
      <c r="Q999" t="str">
        <f t="shared" si="91"/>
        <v>technology</v>
      </c>
      <c r="R999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8278</v>
      </c>
      <c r="O1000" s="5">
        <f t="shared" si="90"/>
        <v>58.55833333333333</v>
      </c>
      <c r="P1000" s="5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8278</v>
      </c>
      <c r="O1001" s="5">
        <f t="shared" si="90"/>
        <v>7.7886666666666668</v>
      </c>
      <c r="P1001" s="5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8278</v>
      </c>
      <c r="O1002" s="5">
        <f t="shared" si="90"/>
        <v>2.2157147647256061</v>
      </c>
      <c r="P1002" s="5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9">
        <f t="shared" si="93"/>
        <v>42749.059722222228</v>
      </c>
      <c r="T1002" s="9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8278</v>
      </c>
      <c r="O1003" s="5">
        <f t="shared" si="90"/>
        <v>104</v>
      </c>
      <c r="P1003" s="5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8278</v>
      </c>
      <c r="O1004" s="5">
        <f t="shared" si="90"/>
        <v>29.602960296029604</v>
      </c>
      <c r="P1004" s="5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8278</v>
      </c>
      <c r="O1005" s="5">
        <f t="shared" si="90"/>
        <v>16.055</v>
      </c>
      <c r="P1005" s="5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8278</v>
      </c>
      <c r="O1006" s="5">
        <f t="shared" si="90"/>
        <v>82.207999999999998</v>
      </c>
      <c r="P1006" s="5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8278</v>
      </c>
      <c r="O1007" s="5">
        <f t="shared" si="90"/>
        <v>75.051000000000002</v>
      </c>
      <c r="P1007" s="5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9">
        <f t="shared" si="93"/>
        <v>42276.624803240738</v>
      </c>
      <c r="T1007" s="9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8278</v>
      </c>
      <c r="O1008" s="5">
        <f t="shared" si="90"/>
        <v>5.85</v>
      </c>
      <c r="P1008" s="5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8278</v>
      </c>
      <c r="O1009" s="5">
        <f t="shared" si="90"/>
        <v>44.32</v>
      </c>
      <c r="P1009" s="5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8278</v>
      </c>
      <c r="O1010" s="5">
        <f t="shared" si="90"/>
        <v>0.26737967914438504</v>
      </c>
      <c r="P1010" s="5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8278</v>
      </c>
      <c r="O1011" s="5">
        <f t="shared" si="90"/>
        <v>13.13</v>
      </c>
      <c r="P1011" s="5">
        <f t="shared" si="95"/>
        <v>65</v>
      </c>
      <c r="Q1011" t="str">
        <f t="shared" si="91"/>
        <v>technology</v>
      </c>
      <c r="R1011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8278</v>
      </c>
      <c r="O1012" s="5">
        <f t="shared" si="90"/>
        <v>0.19088937093275488</v>
      </c>
      <c r="P1012" s="5">
        <f t="shared" si="95"/>
        <v>55</v>
      </c>
      <c r="Q1012" t="str">
        <f t="shared" si="91"/>
        <v>technology</v>
      </c>
      <c r="R1012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8278</v>
      </c>
      <c r="O1013" s="5">
        <f t="shared" si="90"/>
        <v>0.375</v>
      </c>
      <c r="P1013" s="5">
        <f t="shared" si="95"/>
        <v>75</v>
      </c>
      <c r="Q1013" t="str">
        <f t="shared" si="91"/>
        <v>technology</v>
      </c>
      <c r="R1013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8278</v>
      </c>
      <c r="O1014" s="5">
        <f t="shared" si="90"/>
        <v>21535.021000000001</v>
      </c>
      <c r="P1014" s="5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8278</v>
      </c>
      <c r="O1015" s="5">
        <f t="shared" si="90"/>
        <v>34.527999999999999</v>
      </c>
      <c r="P1015" s="5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8278</v>
      </c>
      <c r="O1016" s="5">
        <f t="shared" si="90"/>
        <v>30.6</v>
      </c>
      <c r="P1016" s="5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8278</v>
      </c>
      <c r="O1017" s="5">
        <f t="shared" si="90"/>
        <v>2.6666666666666665</v>
      </c>
      <c r="P1017" s="5">
        <f t="shared" si="95"/>
        <v>40</v>
      </c>
      <c r="Q1017" t="str">
        <f t="shared" si="91"/>
        <v>technology</v>
      </c>
      <c r="R1017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8278</v>
      </c>
      <c r="O1018" s="5">
        <f t="shared" si="90"/>
        <v>2.8420000000000001</v>
      </c>
      <c r="P1018" s="5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9">
        <f t="shared" si="93"/>
        <v>42422.107129629629</v>
      </c>
      <c r="T1018" s="9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8278</v>
      </c>
      <c r="O1019" s="5">
        <f t="shared" si="90"/>
        <v>22.878799999999998</v>
      </c>
      <c r="P1019" s="5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8278</v>
      </c>
      <c r="O1020" s="5">
        <f t="shared" si="90"/>
        <v>3.105</v>
      </c>
      <c r="P1020" s="5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8278</v>
      </c>
      <c r="O1021" s="5">
        <f t="shared" si="90"/>
        <v>47.333333333333336</v>
      </c>
      <c r="P1021" s="5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8285</v>
      </c>
      <c r="O1022" s="5">
        <f t="shared" si="90"/>
        <v>205.54838709677421</v>
      </c>
      <c r="P1022" s="5">
        <f t="shared" si="95"/>
        <v>106.2</v>
      </c>
      <c r="Q1022" t="str">
        <f t="shared" si="91"/>
        <v>music</v>
      </c>
      <c r="R1022" t="str">
        <f t="shared" si="92"/>
        <v>music</v>
      </c>
      <c r="S1022" s="9">
        <f t="shared" si="93"/>
        <v>42127.069548611107</v>
      </c>
      <c r="T1022" s="9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8285</v>
      </c>
      <c r="O1023" s="5">
        <f t="shared" si="90"/>
        <v>351.80366666666669</v>
      </c>
      <c r="P1023" s="5">
        <f t="shared" si="95"/>
        <v>22.079728033472804</v>
      </c>
      <c r="Q1023" t="str">
        <f t="shared" si="91"/>
        <v>music</v>
      </c>
      <c r="R1023" t="str">
        <f t="shared" si="92"/>
        <v>music</v>
      </c>
      <c r="S1023" s="9">
        <f t="shared" si="93"/>
        <v>42271.251979166671</v>
      </c>
      <c r="T1023" s="9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8285</v>
      </c>
      <c r="O1024" s="5">
        <f t="shared" si="90"/>
        <v>114.9</v>
      </c>
      <c r="P1024" s="5">
        <f t="shared" si="95"/>
        <v>31.054054054054053</v>
      </c>
      <c r="Q1024" t="str">
        <f t="shared" si="91"/>
        <v>music</v>
      </c>
      <c r="R1024" t="str">
        <f t="shared" si="92"/>
        <v>music</v>
      </c>
      <c r="S1024" s="9">
        <f t="shared" si="93"/>
        <v>42111.646724537044</v>
      </c>
      <c r="T1024" s="9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8285</v>
      </c>
      <c r="O1025" s="5">
        <f t="shared" si="90"/>
        <v>237.15</v>
      </c>
      <c r="P1025" s="5">
        <f t="shared" si="95"/>
        <v>36.206106870229007</v>
      </c>
      <c r="Q1025" t="str">
        <f t="shared" si="91"/>
        <v>music</v>
      </c>
      <c r="R1025" t="str">
        <f t="shared" si="92"/>
        <v>music</v>
      </c>
      <c r="S1025" s="9">
        <f t="shared" si="93"/>
        <v>42145.919687500005</v>
      </c>
      <c r="T1025" s="9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8285</v>
      </c>
      <c r="O1026" s="5">
        <f t="shared" si="90"/>
        <v>118.63775</v>
      </c>
      <c r="P1026" s="5">
        <f t="shared" si="95"/>
        <v>388.9762295081967</v>
      </c>
      <c r="Q1026" t="str">
        <f t="shared" si="91"/>
        <v>music</v>
      </c>
      <c r="R1026" t="str">
        <f t="shared" si="92"/>
        <v>music</v>
      </c>
      <c r="S1026" s="9">
        <f t="shared" si="93"/>
        <v>42370.580590277779</v>
      </c>
      <c r="T1026" s="9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8285</v>
      </c>
      <c r="O1027" s="5">
        <f t="shared" ref="O1027:O1090" si="96">E1027*100/D1027</f>
        <v>109.92831428571429</v>
      </c>
      <c r="P1027" s="5">
        <f t="shared" si="95"/>
        <v>71.848571428571432</v>
      </c>
      <c r="Q1027" t="str">
        <f t="shared" ref="Q1027:Q1090" si="97">IF(ISERR(FIND(" ",N1027)),"",LEFT(N1027,FIND(" ",N1027)-1))</f>
        <v>music</v>
      </c>
      <c r="R1027" t="str">
        <f t="shared" ref="R1027:R1090" si="98">IF(ISERR(FIND(" ",N1027)),"",RIGHT(N1027,LEN(N1027)-FIND("*",SUBSTITUTE(N1027," ","*",LEN(N1027)-LEN(SUBSTITUTE(N1027," ",""))))))</f>
        <v>music</v>
      </c>
      <c r="S1027" s="9">
        <f t="shared" ref="S1027:S1090" si="99">(((J1027/60)/60)/24)+DATE(1970,1,1)</f>
        <v>42049.833761574075</v>
      </c>
      <c r="T1027" s="9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8285</v>
      </c>
      <c r="O1028" s="5">
        <f t="shared" si="96"/>
        <v>100.00828571428572</v>
      </c>
      <c r="P1028" s="5">
        <f t="shared" ref="P1028:P1091" si="101">IF(L1028=0,0,E1028/L1028)</f>
        <v>57.381803278688523</v>
      </c>
      <c r="Q1028" t="str">
        <f t="shared" si="97"/>
        <v>music</v>
      </c>
      <c r="R1028" t="str">
        <f t="shared" si="98"/>
        <v>music</v>
      </c>
      <c r="S1028" s="9">
        <f t="shared" si="99"/>
        <v>42426.407592592594</v>
      </c>
      <c r="T1028" s="9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8285</v>
      </c>
      <c r="O1029" s="5">
        <f t="shared" si="96"/>
        <v>103.09292094387415</v>
      </c>
      <c r="P1029" s="5">
        <f t="shared" si="101"/>
        <v>69.666666666666671</v>
      </c>
      <c r="Q1029" t="str">
        <f t="shared" si="97"/>
        <v>music</v>
      </c>
      <c r="R1029" t="str">
        <f t="shared" si="98"/>
        <v>music</v>
      </c>
      <c r="S1029" s="9">
        <f t="shared" si="99"/>
        <v>41905.034108796295</v>
      </c>
      <c r="T1029" s="9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8285</v>
      </c>
      <c r="O1030" s="5">
        <f t="shared" si="96"/>
        <v>117.27</v>
      </c>
      <c r="P1030" s="5">
        <f t="shared" si="101"/>
        <v>45.988235294117644</v>
      </c>
      <c r="Q1030" t="str">
        <f t="shared" si="97"/>
        <v>music</v>
      </c>
      <c r="R1030" t="str">
        <f t="shared" si="98"/>
        <v>music</v>
      </c>
      <c r="S1030" s="9">
        <f t="shared" si="99"/>
        <v>42755.627372685187</v>
      </c>
      <c r="T1030" s="9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8285</v>
      </c>
      <c r="O1031" s="5">
        <f t="shared" si="96"/>
        <v>111.76</v>
      </c>
      <c r="P1031" s="5">
        <f t="shared" si="101"/>
        <v>79.262411347517727</v>
      </c>
      <c r="Q1031" t="str">
        <f t="shared" si="97"/>
        <v>music</v>
      </c>
      <c r="R1031" t="str">
        <f t="shared" si="98"/>
        <v>music</v>
      </c>
      <c r="S1031" s="9">
        <f t="shared" si="99"/>
        <v>42044.711886574078</v>
      </c>
      <c r="T1031" s="9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8285</v>
      </c>
      <c r="O1032" s="5">
        <f t="shared" si="96"/>
        <v>342.1</v>
      </c>
      <c r="P1032" s="5">
        <f t="shared" si="101"/>
        <v>43.031446540880502</v>
      </c>
      <c r="Q1032" t="str">
        <f t="shared" si="97"/>
        <v>music</v>
      </c>
      <c r="R1032" t="str">
        <f t="shared" si="98"/>
        <v>music</v>
      </c>
      <c r="S1032" s="9">
        <f t="shared" si="99"/>
        <v>42611.483206018514</v>
      </c>
      <c r="T1032" s="9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8285</v>
      </c>
      <c r="O1033" s="5">
        <f t="shared" si="96"/>
        <v>107.4</v>
      </c>
      <c r="P1033" s="5">
        <f t="shared" si="101"/>
        <v>108.48484848484848</v>
      </c>
      <c r="Q1033" t="str">
        <f t="shared" si="97"/>
        <v>music</v>
      </c>
      <c r="R1033" t="str">
        <f t="shared" si="98"/>
        <v>music</v>
      </c>
      <c r="S1033" s="9">
        <f t="shared" si="99"/>
        <v>42324.764004629629</v>
      </c>
      <c r="T1033" s="9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8285</v>
      </c>
      <c r="O1034" s="5">
        <f t="shared" si="96"/>
        <v>108.49703703703703</v>
      </c>
      <c r="P1034" s="5">
        <f t="shared" si="101"/>
        <v>61.029583333333335</v>
      </c>
      <c r="Q1034" t="str">
        <f t="shared" si="97"/>
        <v>music</v>
      </c>
      <c r="R1034" t="str">
        <f t="shared" si="98"/>
        <v>music</v>
      </c>
      <c r="S1034" s="9">
        <f t="shared" si="99"/>
        <v>42514.666956018518</v>
      </c>
      <c r="T1034" s="9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8285</v>
      </c>
      <c r="O1035" s="5">
        <f t="shared" si="96"/>
        <v>102.86144578313252</v>
      </c>
      <c r="P1035" s="5">
        <f t="shared" si="101"/>
        <v>50.592592592592595</v>
      </c>
      <c r="Q1035" t="str">
        <f t="shared" si="97"/>
        <v>music</v>
      </c>
      <c r="R1035" t="str">
        <f t="shared" si="98"/>
        <v>music</v>
      </c>
      <c r="S1035" s="9">
        <f t="shared" si="99"/>
        <v>42688.732407407413</v>
      </c>
      <c r="T1035" s="9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8285</v>
      </c>
      <c r="O1036" s="5">
        <f t="shared" si="96"/>
        <v>130.0018</v>
      </c>
      <c r="P1036" s="5">
        <f t="shared" si="101"/>
        <v>39.157168674698795</v>
      </c>
      <c r="Q1036" t="str">
        <f t="shared" si="97"/>
        <v>music</v>
      </c>
      <c r="R1036" t="str">
        <f t="shared" si="98"/>
        <v>music</v>
      </c>
      <c r="S1036" s="9">
        <f t="shared" si="99"/>
        <v>42555.166712962964</v>
      </c>
      <c r="T1036" s="9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8285</v>
      </c>
      <c r="O1037" s="5">
        <f t="shared" si="96"/>
        <v>107.65217391304348</v>
      </c>
      <c r="P1037" s="5">
        <f t="shared" si="101"/>
        <v>65.15789473684211</v>
      </c>
      <c r="Q1037" t="str">
        <f t="shared" si="97"/>
        <v>music</v>
      </c>
      <c r="R1037" t="str">
        <f t="shared" si="98"/>
        <v>music</v>
      </c>
      <c r="S1037" s="9">
        <f t="shared" si="99"/>
        <v>42016.641435185185</v>
      </c>
      <c r="T1037" s="9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8285</v>
      </c>
      <c r="O1038" s="5">
        <f t="shared" si="96"/>
        <v>112.36044444444444</v>
      </c>
      <c r="P1038" s="5">
        <f t="shared" si="101"/>
        <v>23.963127962085309</v>
      </c>
      <c r="Q1038" t="str">
        <f t="shared" si="97"/>
        <v>music</v>
      </c>
      <c r="R1038" t="str">
        <f t="shared" si="98"/>
        <v>music</v>
      </c>
      <c r="S1038" s="9">
        <f t="shared" si="99"/>
        <v>41249.448958333334</v>
      </c>
      <c r="T1038" s="9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8285</v>
      </c>
      <c r="O1039" s="5">
        <f t="shared" si="96"/>
        <v>102.1</v>
      </c>
      <c r="P1039" s="5">
        <f t="shared" si="101"/>
        <v>48.61904761904762</v>
      </c>
      <c r="Q1039" t="str">
        <f t="shared" si="97"/>
        <v>music</v>
      </c>
      <c r="R1039" t="str">
        <f t="shared" si="98"/>
        <v>music</v>
      </c>
      <c r="S1039" s="9">
        <f t="shared" si="99"/>
        <v>42119.822476851856</v>
      </c>
      <c r="T1039" s="9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8285</v>
      </c>
      <c r="O1040" s="5">
        <f t="shared" si="96"/>
        <v>145.33333333333334</v>
      </c>
      <c r="P1040" s="5">
        <f t="shared" si="101"/>
        <v>35.73770491803279</v>
      </c>
      <c r="Q1040" t="str">
        <f t="shared" si="97"/>
        <v>music</v>
      </c>
      <c r="R1040" t="str">
        <f t="shared" si="98"/>
        <v>music</v>
      </c>
      <c r="S1040" s="9">
        <f t="shared" si="99"/>
        <v>42418.231747685189</v>
      </c>
      <c r="T1040" s="9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8285</v>
      </c>
      <c r="O1041" s="5">
        <f t="shared" si="96"/>
        <v>128.19999999999999</v>
      </c>
      <c r="P1041" s="5">
        <f t="shared" si="101"/>
        <v>21.366666666666667</v>
      </c>
      <c r="Q1041" t="str">
        <f t="shared" si="97"/>
        <v>music</v>
      </c>
      <c r="R1041" t="str">
        <f t="shared" si="98"/>
        <v>music</v>
      </c>
      <c r="S1041" s="9">
        <f t="shared" si="99"/>
        <v>42692.109328703707</v>
      </c>
      <c r="T1041" s="9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8286</v>
      </c>
      <c r="O1042" s="5">
        <f t="shared" si="96"/>
        <v>0.29411764705882354</v>
      </c>
      <c r="P1042" s="5">
        <f t="shared" si="101"/>
        <v>250</v>
      </c>
      <c r="Q1042" t="str">
        <f t="shared" si="97"/>
        <v>journalism</v>
      </c>
      <c r="R1042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8286</v>
      </c>
      <c r="O1043" s="5">
        <f t="shared" si="96"/>
        <v>0</v>
      </c>
      <c r="P1043" s="5">
        <f t="shared" si="101"/>
        <v>0</v>
      </c>
      <c r="Q1043" t="str">
        <f t="shared" si="97"/>
        <v>journalism</v>
      </c>
      <c r="R1043" t="str">
        <f t="shared" si="98"/>
        <v>audio</v>
      </c>
      <c r="S1043" s="9">
        <f t="shared" si="99"/>
        <v>41831.060092592597</v>
      </c>
      <c r="T1043" s="9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8286</v>
      </c>
      <c r="O1044" s="5">
        <f t="shared" si="96"/>
        <v>1.5384615384615385</v>
      </c>
      <c r="P1044" s="5">
        <f t="shared" si="101"/>
        <v>10</v>
      </c>
      <c r="Q1044" t="str">
        <f t="shared" si="97"/>
        <v>journalism</v>
      </c>
      <c r="R1044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8286</v>
      </c>
      <c r="O1045" s="5">
        <f t="shared" si="96"/>
        <v>8.5370000000000008</v>
      </c>
      <c r="P1045" s="5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8286</v>
      </c>
      <c r="O1046" s="5">
        <f t="shared" si="96"/>
        <v>8.5714285714285715E-2</v>
      </c>
      <c r="P1046" s="5">
        <f t="shared" si="101"/>
        <v>3</v>
      </c>
      <c r="Q1046" t="str">
        <f t="shared" si="97"/>
        <v>journalism</v>
      </c>
      <c r="R104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8286</v>
      </c>
      <c r="O1047" s="5">
        <f t="shared" si="96"/>
        <v>2.66</v>
      </c>
      <c r="P1047" s="5">
        <f t="shared" si="101"/>
        <v>33.25</v>
      </c>
      <c r="Q1047" t="str">
        <f t="shared" si="97"/>
        <v>journalism</v>
      </c>
      <c r="R1047" t="str">
        <f t="shared" si="98"/>
        <v>audio</v>
      </c>
      <c r="S1047" s="9">
        <f t="shared" si="99"/>
        <v>41844.874421296299</v>
      </c>
      <c r="T1047" s="9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8286</v>
      </c>
      <c r="O1048" s="5">
        <f t="shared" si="96"/>
        <v>0</v>
      </c>
      <c r="P1048" s="5">
        <f t="shared" si="101"/>
        <v>0</v>
      </c>
      <c r="Q1048" t="str">
        <f t="shared" si="97"/>
        <v>journalism</v>
      </c>
      <c r="R1048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8286</v>
      </c>
      <c r="O1049" s="5">
        <f t="shared" si="96"/>
        <v>0.05</v>
      </c>
      <c r="P1049" s="5">
        <f t="shared" si="101"/>
        <v>1</v>
      </c>
      <c r="Q1049" t="str">
        <f t="shared" si="97"/>
        <v>journalism</v>
      </c>
      <c r="R1049" t="str">
        <f t="shared" si="98"/>
        <v>audio</v>
      </c>
      <c r="S1049" s="9">
        <f t="shared" si="99"/>
        <v>41918.818460648145</v>
      </c>
      <c r="T1049" s="9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8286</v>
      </c>
      <c r="O1050" s="5">
        <f t="shared" si="96"/>
        <v>1.4133333333333333</v>
      </c>
      <c r="P1050" s="5">
        <f t="shared" si="101"/>
        <v>53</v>
      </c>
      <c r="Q1050" t="str">
        <f t="shared" si="97"/>
        <v>journalism</v>
      </c>
      <c r="R1050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8286</v>
      </c>
      <c r="O1051" s="5">
        <f t="shared" si="96"/>
        <v>0</v>
      </c>
      <c r="P1051" s="5">
        <f t="shared" si="101"/>
        <v>0</v>
      </c>
      <c r="Q1051" t="str">
        <f t="shared" si="97"/>
        <v>journalism</v>
      </c>
      <c r="R1051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8286</v>
      </c>
      <c r="O1052" s="5">
        <f t="shared" si="96"/>
        <v>0</v>
      </c>
      <c r="P1052" s="5">
        <f t="shared" si="101"/>
        <v>0</v>
      </c>
      <c r="Q1052" t="str">
        <f t="shared" si="97"/>
        <v>journalism</v>
      </c>
      <c r="R1052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8286</v>
      </c>
      <c r="O1053" s="5">
        <f t="shared" si="96"/>
        <v>0</v>
      </c>
      <c r="P1053" s="5">
        <f t="shared" si="101"/>
        <v>0</v>
      </c>
      <c r="Q1053" t="str">
        <f t="shared" si="97"/>
        <v>journalism</v>
      </c>
      <c r="R1053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8286</v>
      </c>
      <c r="O1054" s="5">
        <f t="shared" si="96"/>
        <v>0</v>
      </c>
      <c r="P1054" s="5">
        <f t="shared" si="101"/>
        <v>0</v>
      </c>
      <c r="Q1054" t="str">
        <f t="shared" si="97"/>
        <v>journalism</v>
      </c>
      <c r="R1054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8286</v>
      </c>
      <c r="O1055" s="5">
        <f t="shared" si="96"/>
        <v>1</v>
      </c>
      <c r="P1055" s="5">
        <f t="shared" si="101"/>
        <v>15</v>
      </c>
      <c r="Q1055" t="str">
        <f t="shared" si="97"/>
        <v>journalism</v>
      </c>
      <c r="R1055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8286</v>
      </c>
      <c r="O1056" s="5">
        <f t="shared" si="96"/>
        <v>0</v>
      </c>
      <c r="P1056" s="5">
        <f t="shared" si="101"/>
        <v>0</v>
      </c>
      <c r="Q1056" t="str">
        <f t="shared" si="97"/>
        <v>journalism</v>
      </c>
      <c r="R105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8286</v>
      </c>
      <c r="O1057" s="5">
        <f t="shared" si="96"/>
        <v>0</v>
      </c>
      <c r="P1057" s="5">
        <f t="shared" si="101"/>
        <v>0</v>
      </c>
      <c r="Q1057" t="str">
        <f t="shared" si="97"/>
        <v>journalism</v>
      </c>
      <c r="R1057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8286</v>
      </c>
      <c r="O1058" s="5">
        <f t="shared" si="96"/>
        <v>0</v>
      </c>
      <c r="P1058" s="5">
        <f t="shared" si="101"/>
        <v>0</v>
      </c>
      <c r="Q1058" t="str">
        <f t="shared" si="97"/>
        <v>journalism</v>
      </c>
      <c r="R1058" t="str">
        <f t="shared" si="98"/>
        <v>audio</v>
      </c>
      <c r="S1058" s="9">
        <f t="shared" si="99"/>
        <v>42058.719641203701</v>
      </c>
      <c r="T1058" s="9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8286</v>
      </c>
      <c r="O1059" s="5">
        <f t="shared" si="96"/>
        <v>0</v>
      </c>
      <c r="P1059" s="5">
        <f t="shared" si="101"/>
        <v>0</v>
      </c>
      <c r="Q1059" t="str">
        <f t="shared" si="97"/>
        <v>journalism</v>
      </c>
      <c r="R1059" t="str">
        <f t="shared" si="98"/>
        <v>audio</v>
      </c>
      <c r="S1059" s="9">
        <f t="shared" si="99"/>
        <v>42678.871331018512</v>
      </c>
      <c r="T1059" s="9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8286</v>
      </c>
      <c r="O1060" s="5">
        <f t="shared" si="96"/>
        <v>0</v>
      </c>
      <c r="P1060" s="5">
        <f t="shared" si="101"/>
        <v>0</v>
      </c>
      <c r="Q1060" t="str">
        <f t="shared" si="97"/>
        <v>journalism</v>
      </c>
      <c r="R1060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8286</v>
      </c>
      <c r="O1061" s="5">
        <f t="shared" si="96"/>
        <v>0</v>
      </c>
      <c r="P1061" s="5">
        <f t="shared" si="101"/>
        <v>0</v>
      </c>
      <c r="Q1061" t="str">
        <f t="shared" si="97"/>
        <v>journalism</v>
      </c>
      <c r="R1061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8286</v>
      </c>
      <c r="O1062" s="5">
        <f t="shared" si="96"/>
        <v>1</v>
      </c>
      <c r="P1062" s="5">
        <f t="shared" si="101"/>
        <v>50</v>
      </c>
      <c r="Q1062" t="str">
        <f t="shared" si="97"/>
        <v>journalism</v>
      </c>
      <c r="R1062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8286</v>
      </c>
      <c r="O1063" s="5">
        <f t="shared" si="96"/>
        <v>0</v>
      </c>
      <c r="P1063" s="5">
        <f t="shared" si="101"/>
        <v>0</v>
      </c>
      <c r="Q1063" t="str">
        <f t="shared" si="97"/>
        <v>journalism</v>
      </c>
      <c r="R1063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8286</v>
      </c>
      <c r="O1064" s="5">
        <f t="shared" si="96"/>
        <v>95.477386934673362</v>
      </c>
      <c r="P1064" s="5">
        <f t="shared" si="101"/>
        <v>47.5</v>
      </c>
      <c r="Q1064" t="str">
        <f t="shared" si="97"/>
        <v>journalism</v>
      </c>
      <c r="R1064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8286</v>
      </c>
      <c r="O1065" s="5">
        <f t="shared" si="96"/>
        <v>0</v>
      </c>
      <c r="P1065" s="5">
        <f t="shared" si="101"/>
        <v>0</v>
      </c>
      <c r="Q1065" t="str">
        <f t="shared" si="97"/>
        <v>journalism</v>
      </c>
      <c r="R1065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8287</v>
      </c>
      <c r="O1066" s="5">
        <f t="shared" si="96"/>
        <v>8.974444444444444</v>
      </c>
      <c r="P1066" s="5">
        <f t="shared" si="101"/>
        <v>65.666666666666671</v>
      </c>
      <c r="Q1066" t="str">
        <f t="shared" si="97"/>
        <v>games</v>
      </c>
      <c r="R1066" t="str">
        <f t="shared" si="98"/>
        <v>games</v>
      </c>
      <c r="S1066" s="9">
        <f t="shared" si="99"/>
        <v>41417.228043981479</v>
      </c>
      <c r="T1066" s="9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8287</v>
      </c>
      <c r="O1067" s="5">
        <f t="shared" si="96"/>
        <v>2.7</v>
      </c>
      <c r="P1067" s="5">
        <f t="shared" si="101"/>
        <v>16.2</v>
      </c>
      <c r="Q1067" t="str">
        <f t="shared" si="97"/>
        <v>games</v>
      </c>
      <c r="R1067" t="str">
        <f t="shared" si="98"/>
        <v>games</v>
      </c>
      <c r="S1067" s="9">
        <f t="shared" si="99"/>
        <v>41661.381041666667</v>
      </c>
      <c r="T1067" s="9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8287</v>
      </c>
      <c r="O1068" s="5">
        <f t="shared" si="96"/>
        <v>3.3673333333333333</v>
      </c>
      <c r="P1068" s="5">
        <f t="shared" si="101"/>
        <v>34.128378378378379</v>
      </c>
      <c r="Q1068" t="str">
        <f t="shared" si="97"/>
        <v>games</v>
      </c>
      <c r="R1068" t="str">
        <f t="shared" si="98"/>
        <v>games</v>
      </c>
      <c r="S1068" s="9">
        <f t="shared" si="99"/>
        <v>41445.962754629632</v>
      </c>
      <c r="T1068" s="9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8287</v>
      </c>
      <c r="O1069" s="5">
        <f t="shared" si="96"/>
        <v>26</v>
      </c>
      <c r="P1069" s="5">
        <f t="shared" si="101"/>
        <v>13</v>
      </c>
      <c r="Q1069" t="str">
        <f t="shared" si="97"/>
        <v>games</v>
      </c>
      <c r="R1069" t="str">
        <f t="shared" si="98"/>
        <v>games</v>
      </c>
      <c r="S1069" s="9">
        <f t="shared" si="99"/>
        <v>41599.855682870373</v>
      </c>
      <c r="T1069" s="9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8287</v>
      </c>
      <c r="O1070" s="5">
        <f t="shared" si="96"/>
        <v>0.15</v>
      </c>
      <c r="P1070" s="5">
        <f t="shared" si="101"/>
        <v>11.25</v>
      </c>
      <c r="Q1070" t="str">
        <f t="shared" si="97"/>
        <v>games</v>
      </c>
      <c r="R1070" t="str">
        <f t="shared" si="98"/>
        <v>games</v>
      </c>
      <c r="S1070" s="9">
        <f t="shared" si="99"/>
        <v>42440.371111111104</v>
      </c>
      <c r="T1070" s="9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8287</v>
      </c>
      <c r="O1071" s="5">
        <f t="shared" si="96"/>
        <v>38.636363636363633</v>
      </c>
      <c r="P1071" s="5">
        <f t="shared" si="101"/>
        <v>40.476190476190474</v>
      </c>
      <c r="Q1071" t="str">
        <f t="shared" si="97"/>
        <v>games</v>
      </c>
      <c r="R1071" t="str">
        <f t="shared" si="98"/>
        <v>games</v>
      </c>
      <c r="S1071" s="9">
        <f t="shared" si="99"/>
        <v>41572.229849537034</v>
      </c>
      <c r="T1071" s="9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8287</v>
      </c>
      <c r="O1072" s="5">
        <f t="shared" si="96"/>
        <v>0.7</v>
      </c>
      <c r="P1072" s="5">
        <f t="shared" si="101"/>
        <v>35</v>
      </c>
      <c r="Q1072" t="str">
        <f t="shared" si="97"/>
        <v>games</v>
      </c>
      <c r="R1072" t="str">
        <f t="shared" si="98"/>
        <v>games</v>
      </c>
      <c r="S1072" s="9">
        <f t="shared" si="99"/>
        <v>41163.011828703704</v>
      </c>
      <c r="T1072" s="9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8287</v>
      </c>
      <c r="O1073" s="5">
        <f t="shared" si="96"/>
        <v>0</v>
      </c>
      <c r="P1073" s="5">
        <f t="shared" si="101"/>
        <v>0</v>
      </c>
      <c r="Q1073" t="str">
        <f t="shared" si="97"/>
        <v>games</v>
      </c>
      <c r="R1073" t="str">
        <f t="shared" si="98"/>
        <v>games</v>
      </c>
      <c r="S1073" s="9">
        <f t="shared" si="99"/>
        <v>42295.753391203703</v>
      </c>
      <c r="T1073" s="9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8287</v>
      </c>
      <c r="O1074" s="5">
        <f t="shared" si="96"/>
        <v>6.8000000000000005E-2</v>
      </c>
      <c r="P1074" s="5">
        <f t="shared" si="101"/>
        <v>12.75</v>
      </c>
      <c r="Q1074" t="str">
        <f t="shared" si="97"/>
        <v>games</v>
      </c>
      <c r="R1074" t="str">
        <f t="shared" si="98"/>
        <v>games</v>
      </c>
      <c r="S1074" s="9">
        <f t="shared" si="99"/>
        <v>41645.832141203704</v>
      </c>
      <c r="T1074" s="9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8287</v>
      </c>
      <c r="O1075" s="5">
        <f t="shared" si="96"/>
        <v>1.3333333333333333</v>
      </c>
      <c r="P1075" s="5">
        <f t="shared" si="101"/>
        <v>10</v>
      </c>
      <c r="Q1075" t="str">
        <f t="shared" si="97"/>
        <v>games</v>
      </c>
      <c r="R1075" t="str">
        <f t="shared" si="98"/>
        <v>games</v>
      </c>
      <c r="S1075" s="9">
        <f t="shared" si="99"/>
        <v>40802.964594907404</v>
      </c>
      <c r="T1075" s="9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8287</v>
      </c>
      <c r="O1076" s="5">
        <f t="shared" si="96"/>
        <v>6.3092592592592593</v>
      </c>
      <c r="P1076" s="5">
        <f t="shared" si="101"/>
        <v>113.56666666666666</v>
      </c>
      <c r="Q1076" t="str">
        <f t="shared" si="97"/>
        <v>games</v>
      </c>
      <c r="R1076" t="str">
        <f t="shared" si="98"/>
        <v>games</v>
      </c>
      <c r="S1076" s="9">
        <f t="shared" si="99"/>
        <v>41613.172974537039</v>
      </c>
      <c r="T1076" s="9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8287</v>
      </c>
      <c r="O1077" s="5">
        <f t="shared" si="96"/>
        <v>4.5</v>
      </c>
      <c r="P1077" s="5">
        <f t="shared" si="101"/>
        <v>15</v>
      </c>
      <c r="Q1077" t="str">
        <f t="shared" si="97"/>
        <v>games</v>
      </c>
      <c r="R1077" t="str">
        <f t="shared" si="98"/>
        <v>games</v>
      </c>
      <c r="S1077" s="9">
        <f t="shared" si="99"/>
        <v>41005.904120370367</v>
      </c>
      <c r="T1077" s="9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8287</v>
      </c>
      <c r="O1078" s="5">
        <f t="shared" si="96"/>
        <v>62.765333333333331</v>
      </c>
      <c r="P1078" s="5">
        <f t="shared" si="101"/>
        <v>48.281025641025643</v>
      </c>
      <c r="Q1078" t="str">
        <f t="shared" si="97"/>
        <v>games</v>
      </c>
      <c r="R1078" t="str">
        <f t="shared" si="98"/>
        <v>games</v>
      </c>
      <c r="S1078" s="9">
        <f t="shared" si="99"/>
        <v>41838.377893518518</v>
      </c>
      <c r="T1078" s="9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8287</v>
      </c>
      <c r="O1079" s="5">
        <f t="shared" si="96"/>
        <v>29.376000000000001</v>
      </c>
      <c r="P1079" s="5">
        <f t="shared" si="101"/>
        <v>43.976047904191617</v>
      </c>
      <c r="Q1079" t="str">
        <f t="shared" si="97"/>
        <v>games</v>
      </c>
      <c r="R1079" t="str">
        <f t="shared" si="98"/>
        <v>games</v>
      </c>
      <c r="S1079" s="9">
        <f t="shared" si="99"/>
        <v>42353.16679398148</v>
      </c>
      <c r="T1079" s="9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8287</v>
      </c>
      <c r="O1080" s="5">
        <f t="shared" si="96"/>
        <v>7.5</v>
      </c>
      <c r="P1080" s="5">
        <f t="shared" si="101"/>
        <v>9</v>
      </c>
      <c r="Q1080" t="str">
        <f t="shared" si="97"/>
        <v>games</v>
      </c>
      <c r="R1080" t="str">
        <f t="shared" si="98"/>
        <v>games</v>
      </c>
      <c r="S1080" s="9">
        <f t="shared" si="99"/>
        <v>40701.195844907408</v>
      </c>
      <c r="T1080" s="9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8287</v>
      </c>
      <c r="O1081" s="5">
        <f t="shared" si="96"/>
        <v>2.6076923076923078</v>
      </c>
      <c r="P1081" s="5">
        <f t="shared" si="101"/>
        <v>37.666666666666664</v>
      </c>
      <c r="Q1081" t="str">
        <f t="shared" si="97"/>
        <v>games</v>
      </c>
      <c r="R1081" t="str">
        <f t="shared" si="98"/>
        <v>games</v>
      </c>
      <c r="S1081" s="9">
        <f t="shared" si="99"/>
        <v>42479.566388888896</v>
      </c>
      <c r="T1081" s="9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8287</v>
      </c>
      <c r="O1082" s="5">
        <f t="shared" si="96"/>
        <v>9.1050000000000004</v>
      </c>
      <c r="P1082" s="5">
        <f t="shared" si="101"/>
        <v>18.581632653061224</v>
      </c>
      <c r="Q1082" t="str">
        <f t="shared" si="97"/>
        <v>games</v>
      </c>
      <c r="R1082" t="str">
        <f t="shared" si="98"/>
        <v>games</v>
      </c>
      <c r="S1082" s="9">
        <f t="shared" si="99"/>
        <v>41740.138113425928</v>
      </c>
      <c r="T1082" s="9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8287</v>
      </c>
      <c r="O1083" s="5">
        <f t="shared" si="96"/>
        <v>1.7647058823529412E-2</v>
      </c>
      <c r="P1083" s="5">
        <f t="shared" si="101"/>
        <v>3</v>
      </c>
      <c r="Q1083" t="str">
        <f t="shared" si="97"/>
        <v>games</v>
      </c>
      <c r="R1083" t="str">
        <f t="shared" si="98"/>
        <v>games</v>
      </c>
      <c r="S1083" s="9">
        <f t="shared" si="99"/>
        <v>42002.926990740743</v>
      </c>
      <c r="T1083" s="9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8287</v>
      </c>
      <c r="O1084" s="5">
        <f t="shared" si="96"/>
        <v>0.56000000000000005</v>
      </c>
      <c r="P1084" s="5">
        <f t="shared" si="101"/>
        <v>18.666666666666668</v>
      </c>
      <c r="Q1084" t="str">
        <f t="shared" si="97"/>
        <v>games</v>
      </c>
      <c r="R1084" t="str">
        <f t="shared" si="98"/>
        <v>games</v>
      </c>
      <c r="S1084" s="9">
        <f t="shared" si="99"/>
        <v>41101.906111111115</v>
      </c>
      <c r="T1084" s="9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8287</v>
      </c>
      <c r="O1085" s="5">
        <f t="shared" si="96"/>
        <v>0.82</v>
      </c>
      <c r="P1085" s="5">
        <f t="shared" si="101"/>
        <v>410</v>
      </c>
      <c r="Q1085" t="str">
        <f t="shared" si="97"/>
        <v>games</v>
      </c>
      <c r="R1085" t="str">
        <f t="shared" si="98"/>
        <v>games</v>
      </c>
      <c r="S1085" s="9">
        <f t="shared" si="99"/>
        <v>41793.659525462965</v>
      </c>
      <c r="T1085" s="9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8287</v>
      </c>
      <c r="O1086" s="5">
        <f t="shared" si="96"/>
        <v>0</v>
      </c>
      <c r="P1086" s="5">
        <f t="shared" si="101"/>
        <v>0</v>
      </c>
      <c r="Q1086" t="str">
        <f t="shared" si="97"/>
        <v>games</v>
      </c>
      <c r="R1086" t="str">
        <f t="shared" si="98"/>
        <v>games</v>
      </c>
      <c r="S1086" s="9">
        <f t="shared" si="99"/>
        <v>41829.912083333329</v>
      </c>
      <c r="T1086" s="9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8287</v>
      </c>
      <c r="O1087" s="5">
        <f t="shared" si="96"/>
        <v>3.42</v>
      </c>
      <c r="P1087" s="5">
        <f t="shared" si="101"/>
        <v>114</v>
      </c>
      <c r="Q1087" t="str">
        <f t="shared" si="97"/>
        <v>games</v>
      </c>
      <c r="R1087" t="str">
        <f t="shared" si="98"/>
        <v>games</v>
      </c>
      <c r="S1087" s="9">
        <f t="shared" si="99"/>
        <v>42413.671006944445</v>
      </c>
      <c r="T1087" s="9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8287</v>
      </c>
      <c r="O1088" s="5">
        <f t="shared" si="96"/>
        <v>8.3333333333333329E-2</v>
      </c>
      <c r="P1088" s="5">
        <f t="shared" si="101"/>
        <v>7.5</v>
      </c>
      <c r="Q1088" t="str">
        <f t="shared" si="97"/>
        <v>games</v>
      </c>
      <c r="R1088" t="str">
        <f t="shared" si="98"/>
        <v>games</v>
      </c>
      <c r="S1088" s="9">
        <f t="shared" si="99"/>
        <v>41845.866793981484</v>
      </c>
      <c r="T1088" s="9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8287</v>
      </c>
      <c r="O1089" s="5">
        <f t="shared" si="96"/>
        <v>0</v>
      </c>
      <c r="P1089" s="5">
        <f t="shared" si="101"/>
        <v>0</v>
      </c>
      <c r="Q1089" t="str">
        <f t="shared" si="97"/>
        <v>games</v>
      </c>
      <c r="R1089" t="str">
        <f t="shared" si="98"/>
        <v>games</v>
      </c>
      <c r="S1089" s="9">
        <f t="shared" si="99"/>
        <v>41775.713969907411</v>
      </c>
      <c r="T1089" s="9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8287</v>
      </c>
      <c r="O1090" s="5">
        <f t="shared" si="96"/>
        <v>14.182977777777777</v>
      </c>
      <c r="P1090" s="5">
        <f t="shared" si="101"/>
        <v>43.41727891156463</v>
      </c>
      <c r="Q1090" t="str">
        <f t="shared" si="97"/>
        <v>games</v>
      </c>
      <c r="R1090" t="str">
        <f t="shared" si="98"/>
        <v>games</v>
      </c>
      <c r="S1090" s="9">
        <f t="shared" si="99"/>
        <v>41723.799386574072</v>
      </c>
      <c r="T1090" s="9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8287</v>
      </c>
      <c r="O1091" s="5">
        <f t="shared" ref="O1091:O1154" si="102">E1091*100/D1091</f>
        <v>7.8266666666666671</v>
      </c>
      <c r="P1091" s="5">
        <f t="shared" si="101"/>
        <v>23.959183673469386</v>
      </c>
      <c r="Q1091" t="str">
        <f t="shared" ref="Q1091:Q1154" si="103">IF(ISERR(FIND(" ",N1091)),"",LEFT(N1091,FIND(" ",N1091)-1))</f>
        <v>games</v>
      </c>
      <c r="R1091" t="str">
        <f t="shared" ref="R1091:R1154" si="104">IF(ISERR(FIND(" ",N1091)),"",RIGHT(N1091,LEN(N1091)-FIND("*",SUBSTITUTE(N1091," ","*",LEN(N1091)-LEN(SUBSTITUTE(N1091," ",""))))))</f>
        <v>games</v>
      </c>
      <c r="S1091" s="9">
        <f t="shared" ref="S1091:S1154" si="105">(((J1091/60)/60)/24)+DATE(1970,1,1)</f>
        <v>42151.189525462964</v>
      </c>
      <c r="T1091" s="9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8287</v>
      </c>
      <c r="O1092" s="5">
        <f t="shared" si="102"/>
        <v>3.8464497269020695E-2</v>
      </c>
      <c r="P1092" s="5">
        <f t="shared" ref="P1092:P1155" si="107">IF(L1092=0,0,E1092/L1092)</f>
        <v>5</v>
      </c>
      <c r="Q1092" t="str">
        <f t="shared" si="103"/>
        <v>games</v>
      </c>
      <c r="R1092" t="str">
        <f t="shared" si="104"/>
        <v>games</v>
      </c>
      <c r="S1092" s="9">
        <f t="shared" si="105"/>
        <v>42123.185798611114</v>
      </c>
      <c r="T1092" s="9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8287</v>
      </c>
      <c r="O1093" s="5">
        <f t="shared" si="102"/>
        <v>12.5</v>
      </c>
      <c r="P1093" s="5">
        <f t="shared" si="107"/>
        <v>12.5</v>
      </c>
      <c r="Q1093" t="str">
        <f t="shared" si="103"/>
        <v>games</v>
      </c>
      <c r="R1093" t="str">
        <f t="shared" si="104"/>
        <v>games</v>
      </c>
      <c r="S1093" s="9">
        <f t="shared" si="105"/>
        <v>42440.820277777777</v>
      </c>
      <c r="T1093" s="9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8287</v>
      </c>
      <c r="O1094" s="5">
        <f t="shared" si="102"/>
        <v>1.05</v>
      </c>
      <c r="P1094" s="5">
        <f t="shared" si="107"/>
        <v>3</v>
      </c>
      <c r="Q1094" t="str">
        <f t="shared" si="103"/>
        <v>games</v>
      </c>
      <c r="R1094" t="str">
        <f t="shared" si="104"/>
        <v>games</v>
      </c>
      <c r="S1094" s="9">
        <f t="shared" si="105"/>
        <v>41250.025902777779</v>
      </c>
      <c r="T1094" s="9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8287</v>
      </c>
      <c r="O1095" s="5">
        <f t="shared" si="102"/>
        <v>14.083333333333334</v>
      </c>
      <c r="P1095" s="5">
        <f t="shared" si="107"/>
        <v>10.5625</v>
      </c>
      <c r="Q1095" t="str">
        <f t="shared" si="103"/>
        <v>games</v>
      </c>
      <c r="R1095" t="str">
        <f t="shared" si="104"/>
        <v>games</v>
      </c>
      <c r="S1095" s="9">
        <f t="shared" si="105"/>
        <v>42396.973807870367</v>
      </c>
      <c r="T1095" s="9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8287</v>
      </c>
      <c r="O1096" s="5">
        <f t="shared" si="102"/>
        <v>18.300055555555556</v>
      </c>
      <c r="P1096" s="5">
        <f t="shared" si="107"/>
        <v>122.00037037037038</v>
      </c>
      <c r="Q1096" t="str">
        <f t="shared" si="103"/>
        <v>games</v>
      </c>
      <c r="R1096" t="str">
        <f t="shared" si="104"/>
        <v>games</v>
      </c>
      <c r="S1096" s="9">
        <f t="shared" si="105"/>
        <v>40795.713344907403</v>
      </c>
      <c r="T1096" s="9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8287</v>
      </c>
      <c r="O1097" s="5">
        <f t="shared" si="102"/>
        <v>5.0347999999999997</v>
      </c>
      <c r="P1097" s="5">
        <f t="shared" si="107"/>
        <v>267.80851063829789</v>
      </c>
      <c r="Q1097" t="str">
        <f t="shared" si="103"/>
        <v>games</v>
      </c>
      <c r="R1097" t="str">
        <f t="shared" si="104"/>
        <v>games</v>
      </c>
      <c r="S1097" s="9">
        <f t="shared" si="105"/>
        <v>41486.537268518521</v>
      </c>
      <c r="T1097" s="9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8287</v>
      </c>
      <c r="O1098" s="5">
        <f t="shared" si="102"/>
        <v>17.933333333333334</v>
      </c>
      <c r="P1098" s="5">
        <f t="shared" si="107"/>
        <v>74.206896551724142</v>
      </c>
      <c r="Q1098" t="str">
        <f t="shared" si="103"/>
        <v>games</v>
      </c>
      <c r="R1098" t="str">
        <f t="shared" si="104"/>
        <v>games</v>
      </c>
      <c r="S1098" s="9">
        <f t="shared" si="105"/>
        <v>41885.51798611111</v>
      </c>
      <c r="T1098" s="9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8287</v>
      </c>
      <c r="O1099" s="5">
        <f t="shared" si="102"/>
        <v>4.7E-2</v>
      </c>
      <c r="P1099" s="5">
        <f t="shared" si="107"/>
        <v>6.7142857142857144</v>
      </c>
      <c r="Q1099" t="str">
        <f t="shared" si="103"/>
        <v>games</v>
      </c>
      <c r="R1099" t="str">
        <f t="shared" si="104"/>
        <v>games</v>
      </c>
      <c r="S1099" s="9">
        <f t="shared" si="105"/>
        <v>41660.792557870373</v>
      </c>
      <c r="T1099" s="9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8287</v>
      </c>
      <c r="O1100" s="5">
        <f t="shared" si="102"/>
        <v>7.2119999999999997</v>
      </c>
      <c r="P1100" s="5">
        <f t="shared" si="107"/>
        <v>81.954545454545453</v>
      </c>
      <c r="Q1100" t="str">
        <f t="shared" si="103"/>
        <v>games</v>
      </c>
      <c r="R1100" t="str">
        <f t="shared" si="104"/>
        <v>games</v>
      </c>
      <c r="S1100" s="9">
        <f t="shared" si="105"/>
        <v>41712.762673611112</v>
      </c>
      <c r="T1100" s="9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8287</v>
      </c>
      <c r="O1101" s="5">
        <f t="shared" si="102"/>
        <v>0.5</v>
      </c>
      <c r="P1101" s="5">
        <f t="shared" si="107"/>
        <v>25</v>
      </c>
      <c r="Q1101" t="str">
        <f t="shared" si="103"/>
        <v>games</v>
      </c>
      <c r="R1101" t="str">
        <f t="shared" si="104"/>
        <v>games</v>
      </c>
      <c r="S1101" s="9">
        <f t="shared" si="105"/>
        <v>42107.836435185185</v>
      </c>
      <c r="T1101" s="9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8287</v>
      </c>
      <c r="O1102" s="5">
        <f t="shared" si="102"/>
        <v>2.5</v>
      </c>
      <c r="P1102" s="5">
        <f t="shared" si="107"/>
        <v>10</v>
      </c>
      <c r="Q1102" t="str">
        <f t="shared" si="103"/>
        <v>games</v>
      </c>
      <c r="R1102" t="str">
        <f t="shared" si="104"/>
        <v>games</v>
      </c>
      <c r="S1102" s="9">
        <f t="shared" si="105"/>
        <v>42384.110775462963</v>
      </c>
      <c r="T1102" s="9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8287</v>
      </c>
      <c r="O1103" s="5">
        <f t="shared" si="102"/>
        <v>4.1000000000000002E-2</v>
      </c>
      <c r="P1103" s="5">
        <f t="shared" si="107"/>
        <v>6.833333333333333</v>
      </c>
      <c r="Q1103" t="str">
        <f t="shared" si="103"/>
        <v>games</v>
      </c>
      <c r="R1103" t="str">
        <f t="shared" si="104"/>
        <v>games</v>
      </c>
      <c r="S1103" s="9">
        <f t="shared" si="105"/>
        <v>42538.77243055556</v>
      </c>
      <c r="T1103" s="9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8287</v>
      </c>
      <c r="O1104" s="5">
        <f t="shared" si="102"/>
        <v>5.3125</v>
      </c>
      <c r="P1104" s="5">
        <f t="shared" si="107"/>
        <v>17.708333333333332</v>
      </c>
      <c r="Q1104" t="str">
        <f t="shared" si="103"/>
        <v>games</v>
      </c>
      <c r="R1104" t="str">
        <f t="shared" si="104"/>
        <v>games</v>
      </c>
      <c r="S1104" s="9">
        <f t="shared" si="105"/>
        <v>41577.045428240745</v>
      </c>
      <c r="T1104" s="9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8287</v>
      </c>
      <c r="O1105" s="5">
        <f t="shared" si="102"/>
        <v>1.62</v>
      </c>
      <c r="P1105" s="5">
        <f t="shared" si="107"/>
        <v>16.2</v>
      </c>
      <c r="Q1105" t="str">
        <f t="shared" si="103"/>
        <v>games</v>
      </c>
      <c r="R1105" t="str">
        <f t="shared" si="104"/>
        <v>games</v>
      </c>
      <c r="S1105" s="9">
        <f t="shared" si="105"/>
        <v>42479.22210648148</v>
      </c>
      <c r="T1105" s="9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8287</v>
      </c>
      <c r="O1106" s="5">
        <f t="shared" si="102"/>
        <v>4.9516666666666671</v>
      </c>
      <c r="P1106" s="5">
        <f t="shared" si="107"/>
        <v>80.297297297297291</v>
      </c>
      <c r="Q1106" t="str">
        <f t="shared" si="103"/>
        <v>games</v>
      </c>
      <c r="R1106" t="str">
        <f t="shared" si="104"/>
        <v>games</v>
      </c>
      <c r="S1106" s="9">
        <f t="shared" si="105"/>
        <v>41771.40996527778</v>
      </c>
      <c r="T1106" s="9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8287</v>
      </c>
      <c r="O1107" s="5">
        <f t="shared" si="102"/>
        <v>0.159</v>
      </c>
      <c r="P1107" s="5">
        <f t="shared" si="107"/>
        <v>71.55</v>
      </c>
      <c r="Q1107" t="str">
        <f t="shared" si="103"/>
        <v>games</v>
      </c>
      <c r="R1107" t="str">
        <f t="shared" si="104"/>
        <v>games</v>
      </c>
      <c r="S1107" s="9">
        <f t="shared" si="105"/>
        <v>41692.135729166665</v>
      </c>
      <c r="T1107" s="9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8287</v>
      </c>
      <c r="O1108" s="5">
        <f t="shared" si="102"/>
        <v>41.25</v>
      </c>
      <c r="P1108" s="5">
        <f t="shared" si="107"/>
        <v>23.571428571428573</v>
      </c>
      <c r="Q1108" t="str">
        <f t="shared" si="103"/>
        <v>games</v>
      </c>
      <c r="R1108" t="str">
        <f t="shared" si="104"/>
        <v>games</v>
      </c>
      <c r="S1108" s="9">
        <f t="shared" si="105"/>
        <v>40973.740451388891</v>
      </c>
      <c r="T1108" s="9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8287</v>
      </c>
      <c r="O1109" s="5">
        <f t="shared" si="102"/>
        <v>0</v>
      </c>
      <c r="P1109" s="5">
        <f t="shared" si="107"/>
        <v>0</v>
      </c>
      <c r="Q1109" t="str">
        <f t="shared" si="103"/>
        <v>games</v>
      </c>
      <c r="R1109" t="str">
        <f t="shared" si="104"/>
        <v>games</v>
      </c>
      <c r="S1109" s="9">
        <f t="shared" si="105"/>
        <v>41813.861388888887</v>
      </c>
      <c r="T1109" s="9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8287</v>
      </c>
      <c r="O1110" s="5">
        <f t="shared" si="102"/>
        <v>2.93</v>
      </c>
      <c r="P1110" s="5">
        <f t="shared" si="107"/>
        <v>34.88095238095238</v>
      </c>
      <c r="Q1110" t="str">
        <f t="shared" si="103"/>
        <v>games</v>
      </c>
      <c r="R1110" t="str">
        <f t="shared" si="104"/>
        <v>games</v>
      </c>
      <c r="S1110" s="9">
        <f t="shared" si="105"/>
        <v>40952.636979166666</v>
      </c>
      <c r="T1110" s="9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8287</v>
      </c>
      <c r="O1111" s="5">
        <f t="shared" si="102"/>
        <v>0.45</v>
      </c>
      <c r="P1111" s="5">
        <f t="shared" si="107"/>
        <v>15</v>
      </c>
      <c r="Q1111" t="str">
        <f t="shared" si="103"/>
        <v>games</v>
      </c>
      <c r="R1111" t="str">
        <f t="shared" si="104"/>
        <v>games</v>
      </c>
      <c r="S1111" s="9">
        <f t="shared" si="105"/>
        <v>42662.752199074079</v>
      </c>
      <c r="T1111" s="9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8287</v>
      </c>
      <c r="O1112" s="5">
        <f t="shared" si="102"/>
        <v>0.51</v>
      </c>
      <c r="P1112" s="5">
        <f t="shared" si="107"/>
        <v>23.181818181818183</v>
      </c>
      <c r="Q1112" t="str">
        <f t="shared" si="103"/>
        <v>games</v>
      </c>
      <c r="R1112" t="str">
        <f t="shared" si="104"/>
        <v>games</v>
      </c>
      <c r="S1112" s="9">
        <f t="shared" si="105"/>
        <v>41220.933124999996</v>
      </c>
      <c r="T1112" s="9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8287</v>
      </c>
      <c r="O1113" s="5">
        <f t="shared" si="102"/>
        <v>0.04</v>
      </c>
      <c r="P1113" s="5">
        <f t="shared" si="107"/>
        <v>1</v>
      </c>
      <c r="Q1113" t="str">
        <f t="shared" si="103"/>
        <v>games</v>
      </c>
      <c r="R1113" t="str">
        <f t="shared" si="104"/>
        <v>games</v>
      </c>
      <c r="S1113" s="9">
        <f t="shared" si="105"/>
        <v>42347.203587962969</v>
      </c>
      <c r="T1113" s="9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8287</v>
      </c>
      <c r="O1114" s="5">
        <f t="shared" si="102"/>
        <v>35.537409090909094</v>
      </c>
      <c r="P1114" s="5">
        <f t="shared" si="107"/>
        <v>100.23371794871794</v>
      </c>
      <c r="Q1114" t="str">
        <f t="shared" si="103"/>
        <v>games</v>
      </c>
      <c r="R1114" t="str">
        <f t="shared" si="104"/>
        <v>games</v>
      </c>
      <c r="S1114" s="9">
        <f t="shared" si="105"/>
        <v>41963.759386574078</v>
      </c>
      <c r="T1114" s="9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8287</v>
      </c>
      <c r="O1115" s="5">
        <f t="shared" si="102"/>
        <v>0.5</v>
      </c>
      <c r="P1115" s="5">
        <f t="shared" si="107"/>
        <v>5</v>
      </c>
      <c r="Q1115" t="str">
        <f t="shared" si="103"/>
        <v>games</v>
      </c>
      <c r="R1115" t="str">
        <f t="shared" si="104"/>
        <v>games</v>
      </c>
      <c r="S1115" s="9">
        <f t="shared" si="105"/>
        <v>41835.977083333331</v>
      </c>
      <c r="T1115" s="9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8287</v>
      </c>
      <c r="O1116" s="5">
        <f t="shared" si="102"/>
        <v>0.16666666666666666</v>
      </c>
      <c r="P1116" s="5">
        <f t="shared" si="107"/>
        <v>3.3333333333333335</v>
      </c>
      <c r="Q1116" t="str">
        <f t="shared" si="103"/>
        <v>games</v>
      </c>
      <c r="R1116" t="str">
        <f t="shared" si="104"/>
        <v>games</v>
      </c>
      <c r="S1116" s="9">
        <f t="shared" si="105"/>
        <v>41526.345914351856</v>
      </c>
      <c r="T1116" s="9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8287</v>
      </c>
      <c r="O1117" s="5">
        <f t="shared" si="102"/>
        <v>0.13250000000000001</v>
      </c>
      <c r="P1117" s="5">
        <f t="shared" si="107"/>
        <v>13.25</v>
      </c>
      <c r="Q1117" t="str">
        <f t="shared" si="103"/>
        <v>games</v>
      </c>
      <c r="R1117" t="str">
        <f t="shared" si="104"/>
        <v>games</v>
      </c>
      <c r="S1117" s="9">
        <f t="shared" si="105"/>
        <v>42429.695543981477</v>
      </c>
      <c r="T1117" s="9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8287</v>
      </c>
      <c r="O1118" s="5">
        <f t="shared" si="102"/>
        <v>3.5704E-2</v>
      </c>
      <c r="P1118" s="5">
        <f t="shared" si="107"/>
        <v>17.852</v>
      </c>
      <c r="Q1118" t="str">
        <f t="shared" si="103"/>
        <v>games</v>
      </c>
      <c r="R1118" t="str">
        <f t="shared" si="104"/>
        <v>games</v>
      </c>
      <c r="S1118" s="9">
        <f t="shared" si="105"/>
        <v>41009.847314814811</v>
      </c>
      <c r="T1118" s="9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8287</v>
      </c>
      <c r="O1119" s="5">
        <f t="shared" si="102"/>
        <v>8.3000000000000007</v>
      </c>
      <c r="P1119" s="5">
        <f t="shared" si="107"/>
        <v>10.375</v>
      </c>
      <c r="Q1119" t="str">
        <f t="shared" si="103"/>
        <v>games</v>
      </c>
      <c r="R1119" t="str">
        <f t="shared" si="104"/>
        <v>games</v>
      </c>
      <c r="S1119" s="9">
        <f t="shared" si="105"/>
        <v>42333.598530092597</v>
      </c>
      <c r="T1119" s="9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8287</v>
      </c>
      <c r="O1120" s="5">
        <f t="shared" si="102"/>
        <v>2.4222222222222221</v>
      </c>
      <c r="P1120" s="5">
        <f t="shared" si="107"/>
        <v>36.333333333333336</v>
      </c>
      <c r="Q1120" t="str">
        <f t="shared" si="103"/>
        <v>games</v>
      </c>
      <c r="R1120" t="str">
        <f t="shared" si="104"/>
        <v>games</v>
      </c>
      <c r="S1120" s="9">
        <f t="shared" si="105"/>
        <v>41704.16642361111</v>
      </c>
      <c r="T1120" s="9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8287</v>
      </c>
      <c r="O1121" s="5">
        <f t="shared" si="102"/>
        <v>0.23809523809523808</v>
      </c>
      <c r="P1121" s="5">
        <f t="shared" si="107"/>
        <v>5</v>
      </c>
      <c r="Q1121" t="str">
        <f t="shared" si="103"/>
        <v>games</v>
      </c>
      <c r="R1121" t="str">
        <f t="shared" si="104"/>
        <v>games</v>
      </c>
      <c r="S1121" s="9">
        <f t="shared" si="105"/>
        <v>41722.792407407411</v>
      </c>
      <c r="T1121" s="9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8287</v>
      </c>
      <c r="O1122" s="5">
        <f t="shared" si="102"/>
        <v>0</v>
      </c>
      <c r="P1122" s="5">
        <f t="shared" si="107"/>
        <v>0</v>
      </c>
      <c r="Q1122" t="str">
        <f t="shared" si="103"/>
        <v>games</v>
      </c>
      <c r="R1122" t="str">
        <f t="shared" si="104"/>
        <v>games</v>
      </c>
      <c r="S1122" s="9">
        <f t="shared" si="105"/>
        <v>40799.872685185182</v>
      </c>
      <c r="T1122" s="9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8287</v>
      </c>
      <c r="O1123" s="5">
        <f t="shared" si="102"/>
        <v>1.1599999999999999E-2</v>
      </c>
      <c r="P1123" s="5">
        <f t="shared" si="107"/>
        <v>5.8</v>
      </c>
      <c r="Q1123" t="str">
        <f t="shared" si="103"/>
        <v>games</v>
      </c>
      <c r="R1123" t="str">
        <f t="shared" si="104"/>
        <v>games</v>
      </c>
      <c r="S1123" s="9">
        <f t="shared" si="105"/>
        <v>42412.934212962966</v>
      </c>
      <c r="T1123" s="9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8287</v>
      </c>
      <c r="O1124" s="5">
        <f t="shared" si="102"/>
        <v>0</v>
      </c>
      <c r="P1124" s="5">
        <f t="shared" si="107"/>
        <v>0</v>
      </c>
      <c r="Q1124" t="str">
        <f t="shared" si="103"/>
        <v>games</v>
      </c>
      <c r="R1124" t="str">
        <f t="shared" si="104"/>
        <v>games</v>
      </c>
      <c r="S1124" s="9">
        <f t="shared" si="105"/>
        <v>41410.703993055555</v>
      </c>
      <c r="T1124" s="9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8287</v>
      </c>
      <c r="O1125" s="5">
        <f t="shared" si="102"/>
        <v>0.22</v>
      </c>
      <c r="P1125" s="5">
        <f t="shared" si="107"/>
        <v>3.6666666666666665</v>
      </c>
      <c r="Q1125" t="str">
        <f t="shared" si="103"/>
        <v>games</v>
      </c>
      <c r="R1125" t="str">
        <f t="shared" si="104"/>
        <v>games</v>
      </c>
      <c r="S1125" s="9">
        <f t="shared" si="105"/>
        <v>41718.5237037037</v>
      </c>
      <c r="T1125" s="9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8288</v>
      </c>
      <c r="O1126" s="5">
        <f t="shared" si="102"/>
        <v>0.47222222222222221</v>
      </c>
      <c r="P1126" s="5">
        <f t="shared" si="107"/>
        <v>60.714285714285715</v>
      </c>
      <c r="Q1126" t="str">
        <f t="shared" si="103"/>
        <v>games</v>
      </c>
      <c r="R1126" t="str">
        <f t="shared" si="104"/>
        <v>games</v>
      </c>
      <c r="S1126" s="9">
        <f t="shared" si="105"/>
        <v>42094.667256944449</v>
      </c>
      <c r="T1126" s="9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8288</v>
      </c>
      <c r="O1127" s="5">
        <f t="shared" si="102"/>
        <v>0</v>
      </c>
      <c r="P1127" s="5">
        <f t="shared" si="107"/>
        <v>0</v>
      </c>
      <c r="Q1127" t="str">
        <f t="shared" si="103"/>
        <v>games</v>
      </c>
      <c r="R1127" t="str">
        <f t="shared" si="104"/>
        <v>games</v>
      </c>
      <c r="S1127" s="9">
        <f t="shared" si="105"/>
        <v>42212.624189814815</v>
      </c>
      <c r="T1127" s="9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8288</v>
      </c>
      <c r="O1128" s="5">
        <f t="shared" si="102"/>
        <v>0.5</v>
      </c>
      <c r="P1128" s="5">
        <f t="shared" si="107"/>
        <v>5</v>
      </c>
      <c r="Q1128" t="str">
        <f t="shared" si="103"/>
        <v>games</v>
      </c>
      <c r="R1128" t="str">
        <f t="shared" si="104"/>
        <v>games</v>
      </c>
      <c r="S1128" s="9">
        <f t="shared" si="105"/>
        <v>42535.327476851846</v>
      </c>
      <c r="T1128" s="9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8288</v>
      </c>
      <c r="O1129" s="5">
        <f t="shared" si="102"/>
        <v>1.6714285714285715</v>
      </c>
      <c r="P1129" s="5">
        <f t="shared" si="107"/>
        <v>25.434782608695652</v>
      </c>
      <c r="Q1129" t="str">
        <f t="shared" si="103"/>
        <v>games</v>
      </c>
      <c r="R1129" t="str">
        <f t="shared" si="104"/>
        <v>games</v>
      </c>
      <c r="S1129" s="9">
        <f t="shared" si="105"/>
        <v>41926.854166666664</v>
      </c>
      <c r="T1129" s="9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8288</v>
      </c>
      <c r="O1130" s="5">
        <f t="shared" si="102"/>
        <v>0.1</v>
      </c>
      <c r="P1130" s="5">
        <f t="shared" si="107"/>
        <v>1</v>
      </c>
      <c r="Q1130" t="str">
        <f t="shared" si="103"/>
        <v>games</v>
      </c>
      <c r="R1130" t="str">
        <f t="shared" si="104"/>
        <v>games</v>
      </c>
      <c r="S1130" s="9">
        <f t="shared" si="105"/>
        <v>41828.649502314816</v>
      </c>
      <c r="T1130" s="9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8288</v>
      </c>
      <c r="O1131" s="5">
        <f t="shared" si="102"/>
        <v>0.105</v>
      </c>
      <c r="P1131" s="5">
        <f t="shared" si="107"/>
        <v>10.5</v>
      </c>
      <c r="Q1131" t="str">
        <f t="shared" si="103"/>
        <v>games</v>
      </c>
      <c r="R1131" t="str">
        <f t="shared" si="104"/>
        <v>games</v>
      </c>
      <c r="S1131" s="9">
        <f t="shared" si="105"/>
        <v>42496.264965277776</v>
      </c>
      <c r="T1131" s="9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8288</v>
      </c>
      <c r="O1132" s="5">
        <f t="shared" si="102"/>
        <v>0.22</v>
      </c>
      <c r="P1132" s="5">
        <f t="shared" si="107"/>
        <v>3.6666666666666665</v>
      </c>
      <c r="Q1132" t="str">
        <f t="shared" si="103"/>
        <v>games</v>
      </c>
      <c r="R1132" t="str">
        <f t="shared" si="104"/>
        <v>games</v>
      </c>
      <c r="S1132" s="9">
        <f t="shared" si="105"/>
        <v>41908.996527777781</v>
      </c>
      <c r="T1132" s="9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8288</v>
      </c>
      <c r="O1133" s="5">
        <f t="shared" si="102"/>
        <v>0</v>
      </c>
      <c r="P1133" s="5">
        <f t="shared" si="107"/>
        <v>0</v>
      </c>
      <c r="Q1133" t="str">
        <f t="shared" si="103"/>
        <v>games</v>
      </c>
      <c r="R1133" t="str">
        <f t="shared" si="104"/>
        <v>games</v>
      </c>
      <c r="S1133" s="9">
        <f t="shared" si="105"/>
        <v>42332.908194444448</v>
      </c>
      <c r="T1133" s="9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8288</v>
      </c>
      <c r="O1134" s="5">
        <f t="shared" si="102"/>
        <v>14.38</v>
      </c>
      <c r="P1134" s="5">
        <f t="shared" si="107"/>
        <v>110.61538461538461</v>
      </c>
      <c r="Q1134" t="str">
        <f t="shared" si="103"/>
        <v>games</v>
      </c>
      <c r="R1134" t="str">
        <f t="shared" si="104"/>
        <v>games</v>
      </c>
      <c r="S1134" s="9">
        <f t="shared" si="105"/>
        <v>42706.115405092598</v>
      </c>
      <c r="T1134" s="9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8288</v>
      </c>
      <c r="O1135" s="5">
        <f t="shared" si="102"/>
        <v>0.66666666666666663</v>
      </c>
      <c r="P1135" s="5">
        <f t="shared" si="107"/>
        <v>20</v>
      </c>
      <c r="Q1135" t="str">
        <f t="shared" si="103"/>
        <v>games</v>
      </c>
      <c r="R1135" t="str">
        <f t="shared" si="104"/>
        <v>games</v>
      </c>
      <c r="S1135" s="9">
        <f t="shared" si="105"/>
        <v>41821.407187500001</v>
      </c>
      <c r="T1135" s="9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8288</v>
      </c>
      <c r="O1136" s="5">
        <f t="shared" si="102"/>
        <v>4.0000000000000001E-3</v>
      </c>
      <c r="P1136" s="5">
        <f t="shared" si="107"/>
        <v>1</v>
      </c>
      <c r="Q1136" t="str">
        <f t="shared" si="103"/>
        <v>games</v>
      </c>
      <c r="R1136" t="str">
        <f t="shared" si="104"/>
        <v>games</v>
      </c>
      <c r="S1136" s="9">
        <f t="shared" si="105"/>
        <v>41958.285046296296</v>
      </c>
      <c r="T1136" s="9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8288</v>
      </c>
      <c r="O1137" s="5">
        <f t="shared" si="102"/>
        <v>5</v>
      </c>
      <c r="P1137" s="5">
        <f t="shared" si="107"/>
        <v>50</v>
      </c>
      <c r="Q1137" t="str">
        <f t="shared" si="103"/>
        <v>games</v>
      </c>
      <c r="R1137" t="str">
        <f t="shared" si="104"/>
        <v>games</v>
      </c>
      <c r="S1137" s="9">
        <f t="shared" si="105"/>
        <v>42558.989513888882</v>
      </c>
      <c r="T1137" s="9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8288</v>
      </c>
      <c r="O1138" s="5">
        <f t="shared" si="102"/>
        <v>6.4439140811455848</v>
      </c>
      <c r="P1138" s="5">
        <f t="shared" si="107"/>
        <v>45</v>
      </c>
      <c r="Q1138" t="str">
        <f t="shared" si="103"/>
        <v>games</v>
      </c>
      <c r="R1138" t="str">
        <f t="shared" si="104"/>
        <v>games</v>
      </c>
      <c r="S1138" s="9">
        <f t="shared" si="105"/>
        <v>42327.671631944439</v>
      </c>
      <c r="T1138" s="9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8288</v>
      </c>
      <c r="O1139" s="5">
        <f t="shared" si="102"/>
        <v>39.5</v>
      </c>
      <c r="P1139" s="5">
        <f t="shared" si="107"/>
        <v>253.2051282051282</v>
      </c>
      <c r="Q1139" t="str">
        <f t="shared" si="103"/>
        <v>games</v>
      </c>
      <c r="R1139" t="str">
        <f t="shared" si="104"/>
        <v>games</v>
      </c>
      <c r="S1139" s="9">
        <f t="shared" si="105"/>
        <v>42453.819687499999</v>
      </c>
      <c r="T1139" s="9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8288</v>
      </c>
      <c r="O1140" s="5">
        <f t="shared" si="102"/>
        <v>0.35714285714285715</v>
      </c>
      <c r="P1140" s="5">
        <f t="shared" si="107"/>
        <v>31.25</v>
      </c>
      <c r="Q1140" t="str">
        <f t="shared" si="103"/>
        <v>games</v>
      </c>
      <c r="R1140" t="str">
        <f t="shared" si="104"/>
        <v>games</v>
      </c>
      <c r="S1140" s="9">
        <f t="shared" si="105"/>
        <v>42736.9066087963</v>
      </c>
      <c r="T1140" s="9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8288</v>
      </c>
      <c r="O1141" s="5">
        <f t="shared" si="102"/>
        <v>6.25E-2</v>
      </c>
      <c r="P1141" s="5">
        <f t="shared" si="107"/>
        <v>5</v>
      </c>
      <c r="Q1141" t="str">
        <f t="shared" si="103"/>
        <v>games</v>
      </c>
      <c r="R1141" t="str">
        <f t="shared" si="104"/>
        <v>games</v>
      </c>
      <c r="S1141" s="9">
        <f t="shared" si="105"/>
        <v>41975.347523148142</v>
      </c>
      <c r="T1141" s="9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8288</v>
      </c>
      <c r="O1142" s="5">
        <f t="shared" si="102"/>
        <v>0</v>
      </c>
      <c r="P1142" s="5">
        <f t="shared" si="107"/>
        <v>0</v>
      </c>
      <c r="Q1142" t="str">
        <f t="shared" si="103"/>
        <v>games</v>
      </c>
      <c r="R1142" t="str">
        <f t="shared" si="104"/>
        <v>games</v>
      </c>
      <c r="S1142" s="9">
        <f t="shared" si="105"/>
        <v>42192.462048611109</v>
      </c>
      <c r="T1142" s="9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8288</v>
      </c>
      <c r="O1143" s="5">
        <f t="shared" si="102"/>
        <v>0</v>
      </c>
      <c r="P1143" s="5">
        <f t="shared" si="107"/>
        <v>0</v>
      </c>
      <c r="Q1143" t="str">
        <f t="shared" si="103"/>
        <v>games</v>
      </c>
      <c r="R1143" t="str">
        <f t="shared" si="104"/>
        <v>games</v>
      </c>
      <c r="S1143" s="9">
        <f t="shared" si="105"/>
        <v>42164.699652777781</v>
      </c>
      <c r="T1143" s="9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8288</v>
      </c>
      <c r="O1144" s="5">
        <f t="shared" si="102"/>
        <v>0</v>
      </c>
      <c r="P1144" s="5">
        <f t="shared" si="107"/>
        <v>0</v>
      </c>
      <c r="Q1144" t="str">
        <f t="shared" si="103"/>
        <v>games</v>
      </c>
      <c r="R1144" t="str">
        <f t="shared" si="104"/>
        <v>games</v>
      </c>
      <c r="S1144" s="9">
        <f t="shared" si="105"/>
        <v>42022.006099537044</v>
      </c>
      <c r="T1144" s="9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8288</v>
      </c>
      <c r="O1145" s="5">
        <f t="shared" si="102"/>
        <v>0.41333333333333333</v>
      </c>
      <c r="P1145" s="5">
        <f t="shared" si="107"/>
        <v>23.25</v>
      </c>
      <c r="Q1145" t="str">
        <f t="shared" si="103"/>
        <v>games</v>
      </c>
      <c r="R1145" t="str">
        <f t="shared" si="104"/>
        <v>games</v>
      </c>
      <c r="S1145" s="9">
        <f t="shared" si="105"/>
        <v>42325.19358796296</v>
      </c>
      <c r="T1145" s="9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8289</v>
      </c>
      <c r="O1146" s="5">
        <f t="shared" si="102"/>
        <v>0</v>
      </c>
      <c r="P1146" s="5">
        <f t="shared" si="107"/>
        <v>0</v>
      </c>
      <c r="Q1146" t="str">
        <f t="shared" si="103"/>
        <v>food</v>
      </c>
      <c r="R1146" t="str">
        <f t="shared" si="104"/>
        <v>trucks</v>
      </c>
      <c r="S1146" s="9">
        <f t="shared" si="105"/>
        <v>42093.181944444441</v>
      </c>
      <c r="T1146" s="9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8289</v>
      </c>
      <c r="O1147" s="5">
        <f t="shared" si="102"/>
        <v>0.125</v>
      </c>
      <c r="P1147" s="5">
        <f t="shared" si="107"/>
        <v>100</v>
      </c>
      <c r="Q1147" t="str">
        <f t="shared" si="103"/>
        <v>food</v>
      </c>
      <c r="R1147" t="str">
        <f t="shared" si="104"/>
        <v>trucks</v>
      </c>
      <c r="S1147" s="9">
        <f t="shared" si="105"/>
        <v>41854.747592592597</v>
      </c>
      <c r="T1147" s="9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8289</v>
      </c>
      <c r="O1148" s="5">
        <f t="shared" si="102"/>
        <v>8.8333333333333339</v>
      </c>
      <c r="P1148" s="5">
        <f t="shared" si="107"/>
        <v>44.166666666666664</v>
      </c>
      <c r="Q1148" t="str">
        <f t="shared" si="103"/>
        <v>food</v>
      </c>
      <c r="R1148" t="str">
        <f t="shared" si="104"/>
        <v>trucks</v>
      </c>
      <c r="S1148" s="9">
        <f t="shared" si="105"/>
        <v>41723.9533912037</v>
      </c>
      <c r="T1148" s="9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8289</v>
      </c>
      <c r="O1149" s="5">
        <f t="shared" si="102"/>
        <v>0</v>
      </c>
      <c r="P1149" s="5">
        <f t="shared" si="107"/>
        <v>0</v>
      </c>
      <c r="Q1149" t="str">
        <f t="shared" si="103"/>
        <v>food</v>
      </c>
      <c r="R1149" t="str">
        <f t="shared" si="104"/>
        <v>trucks</v>
      </c>
      <c r="S1149" s="9">
        <f t="shared" si="105"/>
        <v>41871.972025462965</v>
      </c>
      <c r="T1149" s="9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8289</v>
      </c>
      <c r="O1150" s="5">
        <f t="shared" si="102"/>
        <v>0.48666666666666669</v>
      </c>
      <c r="P1150" s="5">
        <f t="shared" si="107"/>
        <v>24.333333333333332</v>
      </c>
      <c r="Q1150" t="str">
        <f t="shared" si="103"/>
        <v>food</v>
      </c>
      <c r="R1150" t="str">
        <f t="shared" si="104"/>
        <v>trucks</v>
      </c>
      <c r="S1150" s="9">
        <f t="shared" si="105"/>
        <v>42675.171076388884</v>
      </c>
      <c r="T1150" s="9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8289</v>
      </c>
      <c r="O1151" s="5">
        <f t="shared" si="102"/>
        <v>0.15</v>
      </c>
      <c r="P1151" s="5">
        <f t="shared" si="107"/>
        <v>37.5</v>
      </c>
      <c r="Q1151" t="str">
        <f t="shared" si="103"/>
        <v>food</v>
      </c>
      <c r="R1151" t="str">
        <f t="shared" si="104"/>
        <v>trucks</v>
      </c>
      <c r="S1151" s="9">
        <f t="shared" si="105"/>
        <v>42507.71025462963</v>
      </c>
      <c r="T1151" s="9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8289</v>
      </c>
      <c r="O1152" s="5">
        <f t="shared" si="102"/>
        <v>10.08</v>
      </c>
      <c r="P1152" s="5">
        <f t="shared" si="107"/>
        <v>42</v>
      </c>
      <c r="Q1152" t="str">
        <f t="shared" si="103"/>
        <v>food</v>
      </c>
      <c r="R1152" t="str">
        <f t="shared" si="104"/>
        <v>trucks</v>
      </c>
      <c r="S1152" s="9">
        <f t="shared" si="105"/>
        <v>42317.954571759255</v>
      </c>
      <c r="T1152" s="9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8289</v>
      </c>
      <c r="O1153" s="5">
        <f t="shared" si="102"/>
        <v>0</v>
      </c>
      <c r="P1153" s="5">
        <f t="shared" si="107"/>
        <v>0</v>
      </c>
      <c r="Q1153" t="str">
        <f t="shared" si="103"/>
        <v>food</v>
      </c>
      <c r="R1153" t="str">
        <f t="shared" si="104"/>
        <v>trucks</v>
      </c>
      <c r="S1153" s="9">
        <f t="shared" si="105"/>
        <v>42224.102581018517</v>
      </c>
      <c r="T1153" s="9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8289</v>
      </c>
      <c r="O1154" s="5">
        <f t="shared" si="102"/>
        <v>5.6937499999999996</v>
      </c>
      <c r="P1154" s="5">
        <f t="shared" si="107"/>
        <v>60.733333333333334</v>
      </c>
      <c r="Q1154" t="str">
        <f t="shared" si="103"/>
        <v>food</v>
      </c>
      <c r="R1154" t="str">
        <f t="shared" si="104"/>
        <v>trucks</v>
      </c>
      <c r="S1154" s="9">
        <f t="shared" si="105"/>
        <v>42109.709629629629</v>
      </c>
      <c r="T1154" s="9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8289</v>
      </c>
      <c r="O1155" s="5">
        <f t="shared" ref="O1155:O1218" si="108">E1155*100/D1155</f>
        <v>0.625</v>
      </c>
      <c r="P1155" s="5">
        <f t="shared" si="107"/>
        <v>50</v>
      </c>
      <c r="Q1155" t="str">
        <f t="shared" ref="Q1155:Q1218" si="109">IF(ISERR(FIND(" ",N1155)),"",LEFT(N1155,FIND(" ",N1155)-1))</f>
        <v>food</v>
      </c>
      <c r="R1155" t="str">
        <f t="shared" ref="R1155:R1218" si="110">IF(ISERR(FIND(" ",N1155)),"",RIGHT(N1155,LEN(N1155)-FIND("*",SUBSTITUTE(N1155," ","*",LEN(N1155)-LEN(SUBSTITUTE(N1155," ",""))))))</f>
        <v>trucks</v>
      </c>
      <c r="S1155" s="9">
        <f t="shared" ref="S1155:S1218" si="111">(((J1155/60)/60)/24)+DATE(1970,1,1)</f>
        <v>42143.714178240742</v>
      </c>
      <c r="T1155" s="9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8289</v>
      </c>
      <c r="O1156" s="5">
        <f t="shared" si="108"/>
        <v>6.5</v>
      </c>
      <c r="P1156" s="5">
        <f t="shared" ref="P1156:P1219" si="113">IF(L1156=0,0,E1156/L1156)</f>
        <v>108.33333333333333</v>
      </c>
      <c r="Q1156" t="str">
        <f t="shared" si="109"/>
        <v>food</v>
      </c>
      <c r="R1156" t="str">
        <f t="shared" si="110"/>
        <v>trucks</v>
      </c>
      <c r="S1156" s="9">
        <f t="shared" si="111"/>
        <v>42223.108865740738</v>
      </c>
      <c r="T1156" s="9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8289</v>
      </c>
      <c r="O1157" s="5">
        <f t="shared" si="108"/>
        <v>0.752</v>
      </c>
      <c r="P1157" s="5">
        <f t="shared" si="113"/>
        <v>23.5</v>
      </c>
      <c r="Q1157" t="str">
        <f t="shared" si="109"/>
        <v>food</v>
      </c>
      <c r="R1157" t="str">
        <f t="shared" si="110"/>
        <v>trucks</v>
      </c>
      <c r="S1157" s="9">
        <f t="shared" si="111"/>
        <v>41835.763981481483</v>
      </c>
      <c r="T1157" s="9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8289</v>
      </c>
      <c r="O1158" s="5">
        <f t="shared" si="108"/>
        <v>0</v>
      </c>
      <c r="P1158" s="5">
        <f t="shared" si="113"/>
        <v>0</v>
      </c>
      <c r="Q1158" t="str">
        <f t="shared" si="109"/>
        <v>food</v>
      </c>
      <c r="R1158" t="str">
        <f t="shared" si="110"/>
        <v>trucks</v>
      </c>
      <c r="S1158" s="9">
        <f t="shared" si="111"/>
        <v>42029.07131944444</v>
      </c>
      <c r="T1158" s="9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8289</v>
      </c>
      <c r="O1159" s="5">
        <f t="shared" si="108"/>
        <v>1.51</v>
      </c>
      <c r="P1159" s="5">
        <f t="shared" si="113"/>
        <v>50.333333333333336</v>
      </c>
      <c r="Q1159" t="str">
        <f t="shared" si="109"/>
        <v>food</v>
      </c>
      <c r="R1159" t="str">
        <f t="shared" si="110"/>
        <v>trucks</v>
      </c>
      <c r="S1159" s="9">
        <f t="shared" si="111"/>
        <v>41918.628240740742</v>
      </c>
      <c r="T1159" s="9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8289</v>
      </c>
      <c r="O1160" s="5">
        <f t="shared" si="108"/>
        <v>0.46666666666666667</v>
      </c>
      <c r="P1160" s="5">
        <f t="shared" si="113"/>
        <v>11.666666666666666</v>
      </c>
      <c r="Q1160" t="str">
        <f t="shared" si="109"/>
        <v>food</v>
      </c>
      <c r="R1160" t="str">
        <f t="shared" si="110"/>
        <v>trucks</v>
      </c>
      <c r="S1160" s="9">
        <f t="shared" si="111"/>
        <v>41952.09175925926</v>
      </c>
      <c r="T1160" s="9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8289</v>
      </c>
      <c r="O1161" s="5">
        <f t="shared" si="108"/>
        <v>0</v>
      </c>
      <c r="P1161" s="5">
        <f t="shared" si="113"/>
        <v>0</v>
      </c>
      <c r="Q1161" t="str">
        <f t="shared" si="109"/>
        <v>food</v>
      </c>
      <c r="R1161" t="str">
        <f t="shared" si="110"/>
        <v>trucks</v>
      </c>
      <c r="S1161" s="9">
        <f t="shared" si="111"/>
        <v>42154.726446759261</v>
      </c>
      <c r="T1161" s="9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8289</v>
      </c>
      <c r="O1162" s="5">
        <f t="shared" si="108"/>
        <v>3.85</v>
      </c>
      <c r="P1162" s="5">
        <f t="shared" si="113"/>
        <v>60.789473684210527</v>
      </c>
      <c r="Q1162" t="str">
        <f t="shared" si="109"/>
        <v>food</v>
      </c>
      <c r="R1162" t="str">
        <f t="shared" si="110"/>
        <v>trucks</v>
      </c>
      <c r="S1162" s="9">
        <f t="shared" si="111"/>
        <v>42061.154930555553</v>
      </c>
      <c r="T1162" s="9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8289</v>
      </c>
      <c r="O1163" s="5">
        <f t="shared" si="108"/>
        <v>0</v>
      </c>
      <c r="P1163" s="5">
        <f t="shared" si="113"/>
        <v>0</v>
      </c>
      <c r="Q1163" t="str">
        <f t="shared" si="109"/>
        <v>food</v>
      </c>
      <c r="R1163" t="str">
        <f t="shared" si="110"/>
        <v>trucks</v>
      </c>
      <c r="S1163" s="9">
        <f t="shared" si="111"/>
        <v>42122.629502314812</v>
      </c>
      <c r="T1163" s="9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8289</v>
      </c>
      <c r="O1164" s="5">
        <f t="shared" si="108"/>
        <v>5.8333333333333334E-2</v>
      </c>
      <c r="P1164" s="5">
        <f t="shared" si="113"/>
        <v>17.5</v>
      </c>
      <c r="Q1164" t="str">
        <f t="shared" si="109"/>
        <v>food</v>
      </c>
      <c r="R1164" t="str">
        <f t="shared" si="110"/>
        <v>trucks</v>
      </c>
      <c r="S1164" s="9">
        <f t="shared" si="111"/>
        <v>41876.683611111112</v>
      </c>
      <c r="T1164" s="9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8289</v>
      </c>
      <c r="O1165" s="5">
        <f t="shared" si="108"/>
        <v>0</v>
      </c>
      <c r="P1165" s="5">
        <f t="shared" si="113"/>
        <v>0</v>
      </c>
      <c r="Q1165" t="str">
        <f t="shared" si="109"/>
        <v>food</v>
      </c>
      <c r="R1165" t="str">
        <f t="shared" si="110"/>
        <v>trucks</v>
      </c>
      <c r="S1165" s="9">
        <f t="shared" si="111"/>
        <v>41830.723611111112</v>
      </c>
      <c r="T1165" s="9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8289</v>
      </c>
      <c r="O1166" s="5">
        <f t="shared" si="108"/>
        <v>0</v>
      </c>
      <c r="P1166" s="5">
        <f t="shared" si="113"/>
        <v>0</v>
      </c>
      <c r="Q1166" t="str">
        <f t="shared" si="109"/>
        <v>food</v>
      </c>
      <c r="R1166" t="str">
        <f t="shared" si="110"/>
        <v>trucks</v>
      </c>
      <c r="S1166" s="9">
        <f t="shared" si="111"/>
        <v>42509.724328703705</v>
      </c>
      <c r="T1166" s="9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8289</v>
      </c>
      <c r="O1167" s="5">
        <f t="shared" si="108"/>
        <v>20.704999999999998</v>
      </c>
      <c r="P1167" s="5">
        <f t="shared" si="113"/>
        <v>82.82</v>
      </c>
      <c r="Q1167" t="str">
        <f t="shared" si="109"/>
        <v>food</v>
      </c>
      <c r="R1167" t="str">
        <f t="shared" si="110"/>
        <v>trucks</v>
      </c>
      <c r="S1167" s="9">
        <f t="shared" si="111"/>
        <v>41792.214467592588</v>
      </c>
      <c r="T1167" s="9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8289</v>
      </c>
      <c r="O1168" s="5">
        <f t="shared" si="108"/>
        <v>19.14</v>
      </c>
      <c r="P1168" s="5">
        <f t="shared" si="113"/>
        <v>358.875</v>
      </c>
      <c r="Q1168" t="str">
        <f t="shared" si="109"/>
        <v>food</v>
      </c>
      <c r="R1168" t="str">
        <f t="shared" si="110"/>
        <v>trucks</v>
      </c>
      <c r="S1168" s="9">
        <f t="shared" si="111"/>
        <v>42150.485439814816</v>
      </c>
      <c r="T1168" s="9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8289</v>
      </c>
      <c r="O1169" s="5">
        <f t="shared" si="108"/>
        <v>1.6316666666666666</v>
      </c>
      <c r="P1169" s="5">
        <f t="shared" si="113"/>
        <v>61.1875</v>
      </c>
      <c r="Q1169" t="str">
        <f t="shared" si="109"/>
        <v>food</v>
      </c>
      <c r="R1169" t="str">
        <f t="shared" si="110"/>
        <v>trucks</v>
      </c>
      <c r="S1169" s="9">
        <f t="shared" si="111"/>
        <v>41863.734895833331</v>
      </c>
      <c r="T1169" s="9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8289</v>
      </c>
      <c r="O1170" s="5">
        <f t="shared" si="108"/>
        <v>5.666666666666667</v>
      </c>
      <c r="P1170" s="5">
        <f t="shared" si="113"/>
        <v>340</v>
      </c>
      <c r="Q1170" t="str">
        <f t="shared" si="109"/>
        <v>food</v>
      </c>
      <c r="R1170" t="str">
        <f t="shared" si="110"/>
        <v>trucks</v>
      </c>
      <c r="S1170" s="9">
        <f t="shared" si="111"/>
        <v>42605.053993055553</v>
      </c>
      <c r="T1170" s="9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8289</v>
      </c>
      <c r="O1171" s="5">
        <f t="shared" si="108"/>
        <v>0.17</v>
      </c>
      <c r="P1171" s="5">
        <f t="shared" si="113"/>
        <v>5.666666666666667</v>
      </c>
      <c r="Q1171" t="str">
        <f t="shared" si="109"/>
        <v>food</v>
      </c>
      <c r="R1171" t="str">
        <f t="shared" si="110"/>
        <v>trucks</v>
      </c>
      <c r="S1171" s="9">
        <f t="shared" si="111"/>
        <v>42027.353738425925</v>
      </c>
      <c r="T1171" s="9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8289</v>
      </c>
      <c r="O1172" s="5">
        <f t="shared" si="108"/>
        <v>0.4</v>
      </c>
      <c r="P1172" s="5">
        <f t="shared" si="113"/>
        <v>50</v>
      </c>
      <c r="Q1172" t="str">
        <f t="shared" si="109"/>
        <v>food</v>
      </c>
      <c r="R1172" t="str">
        <f t="shared" si="110"/>
        <v>trucks</v>
      </c>
      <c r="S1172" s="9">
        <f t="shared" si="111"/>
        <v>42124.893182870372</v>
      </c>
      <c r="T1172" s="9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8289</v>
      </c>
      <c r="O1173" s="5">
        <f t="shared" si="108"/>
        <v>0.1</v>
      </c>
      <c r="P1173" s="5">
        <f t="shared" si="113"/>
        <v>25</v>
      </c>
      <c r="Q1173" t="str">
        <f t="shared" si="109"/>
        <v>food</v>
      </c>
      <c r="R1173" t="str">
        <f t="shared" si="110"/>
        <v>trucks</v>
      </c>
      <c r="S1173" s="9">
        <f t="shared" si="111"/>
        <v>41938.804710648146</v>
      </c>
      <c r="T1173" s="9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8289</v>
      </c>
      <c r="O1174" s="5">
        <f t="shared" si="108"/>
        <v>0</v>
      </c>
      <c r="P1174" s="5">
        <f t="shared" si="113"/>
        <v>0</v>
      </c>
      <c r="Q1174" t="str">
        <f t="shared" si="109"/>
        <v>food</v>
      </c>
      <c r="R1174" t="str">
        <f t="shared" si="110"/>
        <v>trucks</v>
      </c>
      <c r="S1174" s="9">
        <f t="shared" si="111"/>
        <v>41841.682314814818</v>
      </c>
      <c r="T1174" s="9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8289</v>
      </c>
      <c r="O1175" s="5">
        <f t="shared" si="108"/>
        <v>2.4E-2</v>
      </c>
      <c r="P1175" s="5">
        <f t="shared" si="113"/>
        <v>30</v>
      </c>
      <c r="Q1175" t="str">
        <f t="shared" si="109"/>
        <v>food</v>
      </c>
      <c r="R1175" t="str">
        <f t="shared" si="110"/>
        <v>trucks</v>
      </c>
      <c r="S1175" s="9">
        <f t="shared" si="111"/>
        <v>42184.185844907406</v>
      </c>
      <c r="T1175" s="9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8289</v>
      </c>
      <c r="O1176" s="5">
        <f t="shared" si="108"/>
        <v>5.9066666666666663</v>
      </c>
      <c r="P1176" s="5">
        <f t="shared" si="113"/>
        <v>46.631578947368418</v>
      </c>
      <c r="Q1176" t="str">
        <f t="shared" si="109"/>
        <v>food</v>
      </c>
      <c r="R1176" t="str">
        <f t="shared" si="110"/>
        <v>trucks</v>
      </c>
      <c r="S1176" s="9">
        <f t="shared" si="111"/>
        <v>42468.84174768519</v>
      </c>
      <c r="T1176" s="9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8289</v>
      </c>
      <c r="O1177" s="5">
        <f t="shared" si="108"/>
        <v>2.9249999999999998</v>
      </c>
      <c r="P1177" s="5">
        <f t="shared" si="113"/>
        <v>65</v>
      </c>
      <c r="Q1177" t="str">
        <f t="shared" si="109"/>
        <v>food</v>
      </c>
      <c r="R1177" t="str">
        <f t="shared" si="110"/>
        <v>trucks</v>
      </c>
      <c r="S1177" s="9">
        <f t="shared" si="111"/>
        <v>42170.728460648148</v>
      </c>
      <c r="T1177" s="9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8289</v>
      </c>
      <c r="O1178" s="5">
        <f t="shared" si="108"/>
        <v>5.7142857142857143E-3</v>
      </c>
      <c r="P1178" s="5">
        <f t="shared" si="113"/>
        <v>10</v>
      </c>
      <c r="Q1178" t="str">
        <f t="shared" si="109"/>
        <v>food</v>
      </c>
      <c r="R1178" t="str">
        <f t="shared" si="110"/>
        <v>trucks</v>
      </c>
      <c r="S1178" s="9">
        <f t="shared" si="111"/>
        <v>42746.019652777773</v>
      </c>
      <c r="T1178" s="9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8289</v>
      </c>
      <c r="O1179" s="5">
        <f t="shared" si="108"/>
        <v>0</v>
      </c>
      <c r="P1179" s="5">
        <f t="shared" si="113"/>
        <v>0</v>
      </c>
      <c r="Q1179" t="str">
        <f t="shared" si="109"/>
        <v>food</v>
      </c>
      <c r="R1179" t="str">
        <f t="shared" si="110"/>
        <v>trucks</v>
      </c>
      <c r="S1179" s="9">
        <f t="shared" si="111"/>
        <v>41897.660833333335</v>
      </c>
      <c r="T1179" s="9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8289</v>
      </c>
      <c r="O1180" s="5">
        <f t="shared" si="108"/>
        <v>6.6666666666666671E-3</v>
      </c>
      <c r="P1180" s="5">
        <f t="shared" si="113"/>
        <v>5</v>
      </c>
      <c r="Q1180" t="str">
        <f t="shared" si="109"/>
        <v>food</v>
      </c>
      <c r="R1180" t="str">
        <f t="shared" si="110"/>
        <v>trucks</v>
      </c>
      <c r="S1180" s="9">
        <f t="shared" si="111"/>
        <v>41837.905694444446</v>
      </c>
      <c r="T1180" s="9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8289</v>
      </c>
      <c r="O1181" s="5">
        <f t="shared" si="108"/>
        <v>5.333333333333333</v>
      </c>
      <c r="P1181" s="5">
        <f t="shared" si="113"/>
        <v>640</v>
      </c>
      <c r="Q1181" t="str">
        <f t="shared" si="109"/>
        <v>food</v>
      </c>
      <c r="R1181" t="str">
        <f t="shared" si="110"/>
        <v>trucks</v>
      </c>
      <c r="S1181" s="9">
        <f t="shared" si="111"/>
        <v>42275.720219907409</v>
      </c>
      <c r="T1181" s="9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8289</v>
      </c>
      <c r="O1182" s="5">
        <f t="shared" si="108"/>
        <v>11.75</v>
      </c>
      <c r="P1182" s="5">
        <f t="shared" si="113"/>
        <v>69.117647058823536</v>
      </c>
      <c r="Q1182" t="str">
        <f t="shared" si="109"/>
        <v>food</v>
      </c>
      <c r="R1182" t="str">
        <f t="shared" si="110"/>
        <v>trucks</v>
      </c>
      <c r="S1182" s="9">
        <f t="shared" si="111"/>
        <v>41781.806875000002</v>
      </c>
      <c r="T1182" s="9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8289</v>
      </c>
      <c r="O1183" s="5">
        <f t="shared" si="108"/>
        <v>8.0000000000000002E-3</v>
      </c>
      <c r="P1183" s="5">
        <f t="shared" si="113"/>
        <v>1.3333333333333333</v>
      </c>
      <c r="Q1183" t="str">
        <f t="shared" si="109"/>
        <v>food</v>
      </c>
      <c r="R1183" t="str">
        <f t="shared" si="110"/>
        <v>trucks</v>
      </c>
      <c r="S1183" s="9">
        <f t="shared" si="111"/>
        <v>42034.339363425926</v>
      </c>
      <c r="T1183" s="9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8289</v>
      </c>
      <c r="O1184" s="5">
        <f t="shared" si="108"/>
        <v>4.2</v>
      </c>
      <c r="P1184" s="5">
        <f t="shared" si="113"/>
        <v>10.5</v>
      </c>
      <c r="Q1184" t="str">
        <f t="shared" si="109"/>
        <v>food</v>
      </c>
      <c r="R1184" t="str">
        <f t="shared" si="110"/>
        <v>trucks</v>
      </c>
      <c r="S1184" s="9">
        <f t="shared" si="111"/>
        <v>42728.827407407407</v>
      </c>
      <c r="T1184" s="9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8289</v>
      </c>
      <c r="O1185" s="5">
        <f t="shared" si="108"/>
        <v>4</v>
      </c>
      <c r="P1185" s="5">
        <f t="shared" si="113"/>
        <v>33.333333333333336</v>
      </c>
      <c r="Q1185" t="str">
        <f t="shared" si="109"/>
        <v>food</v>
      </c>
      <c r="R1185" t="str">
        <f t="shared" si="110"/>
        <v>trucks</v>
      </c>
      <c r="S1185" s="9">
        <f t="shared" si="111"/>
        <v>42656.86137731481</v>
      </c>
      <c r="T1185" s="9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8290</v>
      </c>
      <c r="O1186" s="5">
        <f t="shared" si="108"/>
        <v>104.93636363636364</v>
      </c>
      <c r="P1186" s="5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8290</v>
      </c>
      <c r="O1187" s="5">
        <f t="shared" si="108"/>
        <v>105.44</v>
      </c>
      <c r="P1187" s="5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8290</v>
      </c>
      <c r="O1188" s="5">
        <f t="shared" si="108"/>
        <v>106.73333333333333</v>
      </c>
      <c r="P1188" s="5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8290</v>
      </c>
      <c r="O1189" s="5">
        <f t="shared" si="108"/>
        <v>104.12571428571428</v>
      </c>
      <c r="P1189" s="5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8290</v>
      </c>
      <c r="O1190" s="5">
        <f t="shared" si="108"/>
        <v>160.55000000000001</v>
      </c>
      <c r="P1190" s="5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8290</v>
      </c>
      <c r="O1191" s="5">
        <f t="shared" si="108"/>
        <v>107.77777777777777</v>
      </c>
      <c r="P1191" s="5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8290</v>
      </c>
      <c r="O1192" s="5">
        <f t="shared" si="108"/>
        <v>135</v>
      </c>
      <c r="P1192" s="5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8290</v>
      </c>
      <c r="O1193" s="5">
        <f t="shared" si="108"/>
        <v>109.07407407407408</v>
      </c>
      <c r="P1193" s="5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9">
        <f t="shared" si="111"/>
        <v>42419.603703703702</v>
      </c>
      <c r="T1193" s="9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8290</v>
      </c>
      <c r="O1194" s="5">
        <f t="shared" si="108"/>
        <v>290</v>
      </c>
      <c r="P1194" s="5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8290</v>
      </c>
      <c r="O1195" s="5">
        <f t="shared" si="108"/>
        <v>103.95714285714286</v>
      </c>
      <c r="P1195" s="5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9">
        <f t="shared" si="111"/>
        <v>42409.776076388895</v>
      </c>
      <c r="T1195" s="9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8290</v>
      </c>
      <c r="O1196" s="5">
        <f t="shared" si="108"/>
        <v>322.24</v>
      </c>
      <c r="P1196" s="5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8290</v>
      </c>
      <c r="O1197" s="5">
        <f t="shared" si="108"/>
        <v>135</v>
      </c>
      <c r="P1197" s="5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8290</v>
      </c>
      <c r="O1198" s="5">
        <f t="shared" si="108"/>
        <v>269.91034482758619</v>
      </c>
      <c r="P1198" s="5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8290</v>
      </c>
      <c r="O1199" s="5">
        <f t="shared" si="108"/>
        <v>253.29333333333332</v>
      </c>
      <c r="P1199" s="5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8290</v>
      </c>
      <c r="O1200" s="5">
        <f t="shared" si="108"/>
        <v>260.60000000000002</v>
      </c>
      <c r="P1200" s="5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8290</v>
      </c>
      <c r="O1201" s="5">
        <f t="shared" si="108"/>
        <v>101.31677953348382</v>
      </c>
      <c r="P1201" s="5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8290</v>
      </c>
      <c r="O1202" s="5">
        <f t="shared" si="108"/>
        <v>125.60416666666667</v>
      </c>
      <c r="P1202" s="5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8290</v>
      </c>
      <c r="O1203" s="5">
        <f t="shared" si="108"/>
        <v>102.43783333333333</v>
      </c>
      <c r="P1203" s="5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8290</v>
      </c>
      <c r="O1204" s="5">
        <f t="shared" si="108"/>
        <v>199.244</v>
      </c>
      <c r="P1204" s="5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9">
        <f t="shared" si="111"/>
        <v>42152.288819444439</v>
      </c>
      <c r="T1204" s="9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8290</v>
      </c>
      <c r="O1205" s="5">
        <f t="shared" si="108"/>
        <v>102.45398773006134</v>
      </c>
      <c r="P1205" s="5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8290</v>
      </c>
      <c r="O1206" s="5">
        <f t="shared" si="108"/>
        <v>102.94615384615385</v>
      </c>
      <c r="P1206" s="5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8290</v>
      </c>
      <c r="O1207" s="5">
        <f t="shared" si="108"/>
        <v>100.86153846153846</v>
      </c>
      <c r="P1207" s="5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8290</v>
      </c>
      <c r="O1208" s="5">
        <f t="shared" si="108"/>
        <v>115</v>
      </c>
      <c r="P1208" s="5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9">
        <f t="shared" si="111"/>
        <v>42772.776076388895</v>
      </c>
      <c r="T1208" s="9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8290</v>
      </c>
      <c r="O1209" s="5">
        <f t="shared" si="108"/>
        <v>104.16766467065868</v>
      </c>
      <c r="P1209" s="5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8290</v>
      </c>
      <c r="O1210" s="5">
        <f t="shared" si="108"/>
        <v>155.30000000000001</v>
      </c>
      <c r="P1210" s="5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8290</v>
      </c>
      <c r="O1211" s="5">
        <f t="shared" si="108"/>
        <v>106</v>
      </c>
      <c r="P1211" s="5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8290</v>
      </c>
      <c r="O1212" s="5">
        <f t="shared" si="108"/>
        <v>254.315</v>
      </c>
      <c r="P1212" s="5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8290</v>
      </c>
      <c r="O1213" s="5">
        <f t="shared" si="108"/>
        <v>101.1</v>
      </c>
      <c r="P1213" s="5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8290</v>
      </c>
      <c r="O1214" s="5">
        <f t="shared" si="108"/>
        <v>129.04</v>
      </c>
      <c r="P1214" s="5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8290</v>
      </c>
      <c r="O1215" s="5">
        <f t="shared" si="108"/>
        <v>102.23076923076923</v>
      </c>
      <c r="P1215" s="5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8290</v>
      </c>
      <c r="O1216" s="5">
        <f t="shared" si="108"/>
        <v>131.80000000000001</v>
      </c>
      <c r="P1216" s="5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8290</v>
      </c>
      <c r="O1217" s="5">
        <f t="shared" si="108"/>
        <v>786.08019999999999</v>
      </c>
      <c r="P1217" s="5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9">
        <f t="shared" si="111"/>
        <v>41759.923101851848</v>
      </c>
      <c r="T1217" s="9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8290</v>
      </c>
      <c r="O1218" s="5">
        <f t="shared" si="108"/>
        <v>145.69999999999999</v>
      </c>
      <c r="P1218" s="5">
        <f t="shared" si="113"/>
        <v>91.882882882882882</v>
      </c>
      <c r="Q1218" t="str">
        <f t="shared" si="109"/>
        <v>photography</v>
      </c>
      <c r="R1218" t="str">
        <f t="shared" si="110"/>
        <v>photobooks</v>
      </c>
      <c r="S1218" s="9">
        <f t="shared" si="111"/>
        <v>42247.616400462968</v>
      </c>
      <c r="T1218" s="9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8290</v>
      </c>
      <c r="O1219" s="5">
        <f t="shared" ref="O1219:O1282" si="114">E1219*100/D1219</f>
        <v>102.6</v>
      </c>
      <c r="P1219" s="5">
        <f t="shared" si="113"/>
        <v>148.57377049180329</v>
      </c>
      <c r="Q1219" t="str">
        <f t="shared" ref="Q1219:Q1282" si="115">IF(ISERR(FIND(" ",N1219)),"",LEFT(N1219,FIND(" ",N1219)-1))</f>
        <v>photography</v>
      </c>
      <c r="R1219" t="str">
        <f t="shared" ref="R1219:R1282" si="116">IF(ISERR(FIND(" ",N1219)),"",RIGHT(N1219,LEN(N1219)-FIND("*",SUBSTITUTE(N1219," ","*",LEN(N1219)-LEN(SUBSTITUTE(N1219," ",""))))))</f>
        <v>photobooks</v>
      </c>
      <c r="S1219" s="9">
        <f t="shared" ref="S1219:S1282" si="117">(((J1219/60)/60)/24)+DATE(1970,1,1)</f>
        <v>42535.809490740736</v>
      </c>
      <c r="T1219" s="9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8290</v>
      </c>
      <c r="O1220" s="5">
        <f t="shared" si="114"/>
        <v>172.27777777777777</v>
      </c>
      <c r="P1220" s="5">
        <f t="shared" ref="P1220:P1283" si="119">IF(L1220=0,0,E1220/L1220)</f>
        <v>174.2134831460674</v>
      </c>
      <c r="Q1220" t="str">
        <f t="shared" si="115"/>
        <v>photography</v>
      </c>
      <c r="R1220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8290</v>
      </c>
      <c r="O1221" s="5">
        <f t="shared" si="114"/>
        <v>159.16819571865443</v>
      </c>
      <c r="P1221" s="5">
        <f t="shared" si="119"/>
        <v>102.86166007905139</v>
      </c>
      <c r="Q1221" t="str">
        <f t="shared" si="115"/>
        <v>photography</v>
      </c>
      <c r="R1221" t="str">
        <f t="shared" si="116"/>
        <v>photobooks</v>
      </c>
      <c r="S1221" s="9">
        <f t="shared" si="117"/>
        <v>42633.461956018517</v>
      </c>
      <c r="T1221" s="9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8290</v>
      </c>
      <c r="O1222" s="5">
        <f t="shared" si="114"/>
        <v>103.76666666666667</v>
      </c>
      <c r="P1222" s="5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8290</v>
      </c>
      <c r="O1223" s="5">
        <f t="shared" si="114"/>
        <v>111.40954545454547</v>
      </c>
      <c r="P1223" s="5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8290</v>
      </c>
      <c r="O1224" s="5">
        <f t="shared" si="114"/>
        <v>280.375</v>
      </c>
      <c r="P1224" s="5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8290</v>
      </c>
      <c r="O1225" s="5">
        <f t="shared" si="114"/>
        <v>112.10606060606061</v>
      </c>
      <c r="P1225" s="5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8291</v>
      </c>
      <c r="O1226" s="5">
        <f t="shared" si="114"/>
        <v>7.0666666666666664</v>
      </c>
      <c r="P1226" s="5">
        <f t="shared" si="119"/>
        <v>58.888888888888886</v>
      </c>
      <c r="Q1226" t="str">
        <f t="shared" si="115"/>
        <v>music</v>
      </c>
      <c r="R1226" t="str">
        <f t="shared" si="116"/>
        <v>music</v>
      </c>
      <c r="S1226" s="9">
        <f t="shared" si="117"/>
        <v>41736.549791666665</v>
      </c>
      <c r="T1226" s="9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8291</v>
      </c>
      <c r="O1227" s="5">
        <f t="shared" si="114"/>
        <v>4.4000000000000004</v>
      </c>
      <c r="P1227" s="5">
        <f t="shared" si="119"/>
        <v>44</v>
      </c>
      <c r="Q1227" t="str">
        <f t="shared" si="115"/>
        <v>music</v>
      </c>
      <c r="R1227" t="str">
        <f t="shared" si="116"/>
        <v>music</v>
      </c>
      <c r="S1227" s="9">
        <f t="shared" si="117"/>
        <v>41509.905995370369</v>
      </c>
      <c r="T1227" s="9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8291</v>
      </c>
      <c r="O1228" s="5">
        <f t="shared" si="114"/>
        <v>3.8740000000000001</v>
      </c>
      <c r="P1228" s="5">
        <f t="shared" si="119"/>
        <v>48.424999999999997</v>
      </c>
      <c r="Q1228" t="str">
        <f t="shared" si="115"/>
        <v>music</v>
      </c>
      <c r="R1228" t="str">
        <f t="shared" si="116"/>
        <v>music</v>
      </c>
      <c r="S1228" s="9">
        <f t="shared" si="117"/>
        <v>41715.874780092592</v>
      </c>
      <c r="T1228" s="9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8291</v>
      </c>
      <c r="O1229" s="5">
        <f t="shared" si="114"/>
        <v>0</v>
      </c>
      <c r="P1229" s="5">
        <f t="shared" si="119"/>
        <v>0</v>
      </c>
      <c r="Q1229" t="str">
        <f t="shared" si="115"/>
        <v>music</v>
      </c>
      <c r="R1229" t="str">
        <f t="shared" si="116"/>
        <v>music</v>
      </c>
      <c r="S1229" s="9">
        <f t="shared" si="117"/>
        <v>41827.919166666667</v>
      </c>
      <c r="T1229" s="9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8291</v>
      </c>
      <c r="O1230" s="5">
        <f t="shared" si="114"/>
        <v>29.3</v>
      </c>
      <c r="P1230" s="5">
        <f t="shared" si="119"/>
        <v>61.041666666666664</v>
      </c>
      <c r="Q1230" t="str">
        <f t="shared" si="115"/>
        <v>music</v>
      </c>
      <c r="R1230" t="str">
        <f t="shared" si="116"/>
        <v>music</v>
      </c>
      <c r="S1230" s="9">
        <f t="shared" si="117"/>
        <v>40754.729259259257</v>
      </c>
      <c r="T1230" s="9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8291</v>
      </c>
      <c r="O1231" s="5">
        <f t="shared" si="114"/>
        <v>0.90909090909090906</v>
      </c>
      <c r="P1231" s="5">
        <f t="shared" si="119"/>
        <v>25</v>
      </c>
      <c r="Q1231" t="str">
        <f t="shared" si="115"/>
        <v>music</v>
      </c>
      <c r="R1231" t="str">
        <f t="shared" si="116"/>
        <v>music</v>
      </c>
      <c r="S1231" s="9">
        <f t="shared" si="117"/>
        <v>40985.459803240738</v>
      </c>
      <c r="T1231" s="9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8291</v>
      </c>
      <c r="O1232" s="5">
        <f t="shared" si="114"/>
        <v>0</v>
      </c>
      <c r="P1232" s="5">
        <f t="shared" si="119"/>
        <v>0</v>
      </c>
      <c r="Q1232" t="str">
        <f t="shared" si="115"/>
        <v>music</v>
      </c>
      <c r="R1232" t="str">
        <f t="shared" si="116"/>
        <v>music</v>
      </c>
      <c r="S1232" s="9">
        <f t="shared" si="117"/>
        <v>40568.972569444442</v>
      </c>
      <c r="T1232" s="9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8291</v>
      </c>
      <c r="O1233" s="5">
        <f t="shared" si="114"/>
        <v>0</v>
      </c>
      <c r="P1233" s="5">
        <f t="shared" si="119"/>
        <v>0</v>
      </c>
      <c r="Q1233" t="str">
        <f t="shared" si="115"/>
        <v>music</v>
      </c>
      <c r="R1233" t="str">
        <f t="shared" si="116"/>
        <v>music</v>
      </c>
      <c r="S1233" s="9">
        <f t="shared" si="117"/>
        <v>42193.941759259258</v>
      </c>
      <c r="T1233" s="9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8291</v>
      </c>
      <c r="O1234" s="5">
        <f t="shared" si="114"/>
        <v>0.8</v>
      </c>
      <c r="P1234" s="5">
        <f t="shared" si="119"/>
        <v>40</v>
      </c>
      <c r="Q1234" t="str">
        <f t="shared" si="115"/>
        <v>music</v>
      </c>
      <c r="R1234" t="str">
        <f t="shared" si="116"/>
        <v>music</v>
      </c>
      <c r="S1234" s="9">
        <f t="shared" si="117"/>
        <v>41506.848032407412</v>
      </c>
      <c r="T1234" s="9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8291</v>
      </c>
      <c r="O1235" s="5">
        <f t="shared" si="114"/>
        <v>11.6</v>
      </c>
      <c r="P1235" s="5">
        <f t="shared" si="119"/>
        <v>19.333333333333332</v>
      </c>
      <c r="Q1235" t="str">
        <f t="shared" si="115"/>
        <v>music</v>
      </c>
      <c r="R1235" t="str">
        <f t="shared" si="116"/>
        <v>music</v>
      </c>
      <c r="S1235" s="9">
        <f t="shared" si="117"/>
        <v>40939.948773148149</v>
      </c>
      <c r="T1235" s="9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8291</v>
      </c>
      <c r="O1236" s="5">
        <f t="shared" si="114"/>
        <v>0</v>
      </c>
      <c r="P1236" s="5">
        <f t="shared" si="119"/>
        <v>0</v>
      </c>
      <c r="Q1236" t="str">
        <f t="shared" si="115"/>
        <v>music</v>
      </c>
      <c r="R1236" t="str">
        <f t="shared" si="116"/>
        <v>music</v>
      </c>
      <c r="S1236" s="9">
        <f t="shared" si="117"/>
        <v>42007.788680555561</v>
      </c>
      <c r="T1236" s="9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8291</v>
      </c>
      <c r="O1237" s="5">
        <f t="shared" si="114"/>
        <v>2.7873639500929119</v>
      </c>
      <c r="P1237" s="5">
        <f t="shared" si="119"/>
        <v>35</v>
      </c>
      <c r="Q1237" t="str">
        <f t="shared" si="115"/>
        <v>music</v>
      </c>
      <c r="R1237" t="str">
        <f t="shared" si="116"/>
        <v>music</v>
      </c>
      <c r="S1237" s="9">
        <f t="shared" si="117"/>
        <v>41583.135405092595</v>
      </c>
      <c r="T1237" s="9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8291</v>
      </c>
      <c r="O1238" s="5">
        <f t="shared" si="114"/>
        <v>0</v>
      </c>
      <c r="P1238" s="5">
        <f t="shared" si="119"/>
        <v>0</v>
      </c>
      <c r="Q1238" t="str">
        <f t="shared" si="115"/>
        <v>music</v>
      </c>
      <c r="R1238" t="str">
        <f t="shared" si="116"/>
        <v>music</v>
      </c>
      <c r="S1238" s="9">
        <f t="shared" si="117"/>
        <v>41110.680138888885</v>
      </c>
      <c r="T1238" s="9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8291</v>
      </c>
      <c r="O1239" s="5">
        <f t="shared" si="114"/>
        <v>0</v>
      </c>
      <c r="P1239" s="5">
        <f t="shared" si="119"/>
        <v>0</v>
      </c>
      <c r="Q1239" t="str">
        <f t="shared" si="115"/>
        <v>music</v>
      </c>
      <c r="R1239" t="str">
        <f t="shared" si="116"/>
        <v>music</v>
      </c>
      <c r="S1239" s="9">
        <f t="shared" si="117"/>
        <v>41125.283159722225</v>
      </c>
      <c r="T1239" s="9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8291</v>
      </c>
      <c r="O1240" s="5">
        <f t="shared" si="114"/>
        <v>17.8</v>
      </c>
      <c r="P1240" s="5">
        <f t="shared" si="119"/>
        <v>59.333333333333336</v>
      </c>
      <c r="Q1240" t="str">
        <f t="shared" si="115"/>
        <v>music</v>
      </c>
      <c r="R1240" t="str">
        <f t="shared" si="116"/>
        <v>music</v>
      </c>
      <c r="S1240" s="9">
        <f t="shared" si="117"/>
        <v>40731.61037037037</v>
      </c>
      <c r="T1240" s="9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8291</v>
      </c>
      <c r="O1241" s="5">
        <f t="shared" si="114"/>
        <v>0</v>
      </c>
      <c r="P1241" s="5">
        <f t="shared" si="119"/>
        <v>0</v>
      </c>
      <c r="Q1241" t="str">
        <f t="shared" si="115"/>
        <v>music</v>
      </c>
      <c r="R1241" t="str">
        <f t="shared" si="116"/>
        <v>music</v>
      </c>
      <c r="S1241" s="9">
        <f t="shared" si="117"/>
        <v>40883.962581018517</v>
      </c>
      <c r="T1241" s="9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8291</v>
      </c>
      <c r="O1242" s="5">
        <f t="shared" si="114"/>
        <v>3.0125000000000002</v>
      </c>
      <c r="P1242" s="5">
        <f t="shared" si="119"/>
        <v>30.125</v>
      </c>
      <c r="Q1242" t="str">
        <f t="shared" si="115"/>
        <v>music</v>
      </c>
      <c r="R1242" t="str">
        <f t="shared" si="116"/>
        <v>music</v>
      </c>
      <c r="S1242" s="9">
        <f t="shared" si="117"/>
        <v>41409.040011574078</v>
      </c>
      <c r="T1242" s="9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8291</v>
      </c>
      <c r="O1243" s="5">
        <f t="shared" si="114"/>
        <v>50.74</v>
      </c>
      <c r="P1243" s="5">
        <f t="shared" si="119"/>
        <v>74.617647058823536</v>
      </c>
      <c r="Q1243" t="str">
        <f t="shared" si="115"/>
        <v>music</v>
      </c>
      <c r="R1243" t="str">
        <f t="shared" si="116"/>
        <v>music</v>
      </c>
      <c r="S1243" s="9">
        <f t="shared" si="117"/>
        <v>41923.837731481479</v>
      </c>
      <c r="T1243" s="9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8291</v>
      </c>
      <c r="O1244" s="5">
        <f t="shared" si="114"/>
        <v>0.54884742041712409</v>
      </c>
      <c r="P1244" s="5">
        <f t="shared" si="119"/>
        <v>5</v>
      </c>
      <c r="Q1244" t="str">
        <f t="shared" si="115"/>
        <v>music</v>
      </c>
      <c r="R1244" t="str">
        <f t="shared" si="116"/>
        <v>music</v>
      </c>
      <c r="S1244" s="9">
        <f t="shared" si="117"/>
        <v>40782.165532407409</v>
      </c>
      <c r="T1244" s="9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8291</v>
      </c>
      <c r="O1245" s="5">
        <f t="shared" si="114"/>
        <v>14.091666666666667</v>
      </c>
      <c r="P1245" s="5">
        <f t="shared" si="119"/>
        <v>44.5</v>
      </c>
      <c r="Q1245" t="str">
        <f t="shared" si="115"/>
        <v>music</v>
      </c>
      <c r="R1245" t="str">
        <f t="shared" si="116"/>
        <v>music</v>
      </c>
      <c r="S1245" s="9">
        <f t="shared" si="117"/>
        <v>40671.879293981481</v>
      </c>
      <c r="T1245" s="9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s="5">
        <f t="shared" si="114"/>
        <v>103.8</v>
      </c>
      <c r="P1246" s="5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9">
        <f t="shared" si="117"/>
        <v>41355.825497685182</v>
      </c>
      <c r="T1246" s="9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s="5">
        <f t="shared" si="114"/>
        <v>120.25</v>
      </c>
      <c r="P1247" s="5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9">
        <f t="shared" si="117"/>
        <v>41774.599930555552</v>
      </c>
      <c r="T1247" s="9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s="5">
        <f t="shared" si="114"/>
        <v>117</v>
      </c>
      <c r="P1248" s="5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s="5">
        <f t="shared" si="114"/>
        <v>122.14285714285714</v>
      </c>
      <c r="P1249" s="5">
        <f t="shared" si="119"/>
        <v>85.5</v>
      </c>
      <c r="Q1249" t="str">
        <f t="shared" si="115"/>
        <v>music</v>
      </c>
      <c r="R1249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s="5">
        <f t="shared" si="114"/>
        <v>151.63999999999999</v>
      </c>
      <c r="P1250" s="5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s="5">
        <f t="shared" si="114"/>
        <v>104.44</v>
      </c>
      <c r="P1251" s="5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9">
        <f t="shared" si="117"/>
        <v>41067.74086805556</v>
      </c>
      <c r="T1251" s="9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s="5">
        <f t="shared" si="114"/>
        <v>200.15333333333334</v>
      </c>
      <c r="P1252" s="5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s="5">
        <f t="shared" si="114"/>
        <v>101.8</v>
      </c>
      <c r="P1253" s="5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s="5">
        <f t="shared" si="114"/>
        <v>137.65714285714284</v>
      </c>
      <c r="P1254" s="5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s="5">
        <f t="shared" si="114"/>
        <v>303833.2</v>
      </c>
      <c r="P1255" s="5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s="5">
        <f t="shared" si="114"/>
        <v>198.85074626865671</v>
      </c>
      <c r="P1256" s="5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s="5">
        <f t="shared" si="114"/>
        <v>202.36666666666667</v>
      </c>
      <c r="P1257" s="5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s="5">
        <f t="shared" si="114"/>
        <v>117.96376666666666</v>
      </c>
      <c r="P1258" s="5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9">
        <f t="shared" si="117"/>
        <v>40921.919340277782</v>
      </c>
      <c r="T1258" s="9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s="5">
        <f t="shared" si="114"/>
        <v>294.72727272727275</v>
      </c>
      <c r="P1259" s="5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s="5">
        <f t="shared" si="114"/>
        <v>213.14633333333333</v>
      </c>
      <c r="P1260" s="5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s="5">
        <f t="shared" si="114"/>
        <v>104.24</v>
      </c>
      <c r="P1261" s="5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s="5">
        <f t="shared" si="114"/>
        <v>113.66666666666667</v>
      </c>
      <c r="P1262" s="5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s="5">
        <f t="shared" si="114"/>
        <v>101.25</v>
      </c>
      <c r="P1263" s="5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s="5">
        <f t="shared" si="114"/>
        <v>125.41538461538461</v>
      </c>
      <c r="P1264" s="5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s="5">
        <f t="shared" si="114"/>
        <v>119</v>
      </c>
      <c r="P1265" s="5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s="5">
        <f t="shared" si="114"/>
        <v>166.46153846153845</v>
      </c>
      <c r="P1266" s="5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s="5">
        <f t="shared" si="114"/>
        <v>119.14771428571429</v>
      </c>
      <c r="P1267" s="5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s="5">
        <f t="shared" si="114"/>
        <v>100.47368421052632</v>
      </c>
      <c r="P1268" s="5">
        <f t="shared" si="119"/>
        <v>190.9</v>
      </c>
      <c r="Q1268" t="str">
        <f t="shared" si="115"/>
        <v>music</v>
      </c>
      <c r="R1268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s="5">
        <f t="shared" si="114"/>
        <v>101.8</v>
      </c>
      <c r="P1269" s="5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s="5">
        <f t="shared" si="114"/>
        <v>116.66666666666667</v>
      </c>
      <c r="P1270" s="5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s="5">
        <f t="shared" si="114"/>
        <v>108.64893617021276</v>
      </c>
      <c r="P1271" s="5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9">
        <f t="shared" si="117"/>
        <v>42445.823055555549</v>
      </c>
      <c r="T1271" s="9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s="5">
        <f t="shared" si="114"/>
        <v>114.72</v>
      </c>
      <c r="P1272" s="5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9">
        <f t="shared" si="117"/>
        <v>40933.856967592597</v>
      </c>
      <c r="T1272" s="9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s="5">
        <f t="shared" si="114"/>
        <v>101.8</v>
      </c>
      <c r="P1273" s="5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s="5">
        <f t="shared" si="114"/>
        <v>106</v>
      </c>
      <c r="P1274" s="5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s="5">
        <f t="shared" si="114"/>
        <v>103.5</v>
      </c>
      <c r="P1275" s="5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s="5">
        <f t="shared" si="114"/>
        <v>154.97535999999999</v>
      </c>
      <c r="P1276" s="5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s="5">
        <f t="shared" si="114"/>
        <v>162.14066666666668</v>
      </c>
      <c r="P1277" s="5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s="5">
        <f t="shared" si="114"/>
        <v>104.42100000000001</v>
      </c>
      <c r="P1278" s="5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s="5">
        <f t="shared" si="114"/>
        <v>106.12433333333334</v>
      </c>
      <c r="P1279" s="5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s="5">
        <f t="shared" si="114"/>
        <v>154.93846153846152</v>
      </c>
      <c r="P1280" s="5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s="5">
        <f t="shared" si="114"/>
        <v>110.77157238734419</v>
      </c>
      <c r="P1281" s="5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9">
        <f t="shared" si="117"/>
        <v>41682.099189814813</v>
      </c>
      <c r="T1281" s="9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s="5">
        <f t="shared" si="114"/>
        <v>110.91186666666667</v>
      </c>
      <c r="P1282" s="5">
        <f t="shared" si="119"/>
        <v>127.97523076923076</v>
      </c>
      <c r="Q1282" t="str">
        <f t="shared" si="115"/>
        <v>music</v>
      </c>
      <c r="R1282" t="str">
        <f t="shared" si="116"/>
        <v>rock</v>
      </c>
      <c r="S1282" s="9">
        <f t="shared" si="117"/>
        <v>40513.757569444446</v>
      </c>
      <c r="T1282" s="9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s="5">
        <f t="shared" ref="O1283:O1346" si="120">E1283*100/D1283</f>
        <v>110.71428571428571</v>
      </c>
      <c r="P1283" s="5">
        <f t="shared" si="119"/>
        <v>104.72972972972973</v>
      </c>
      <c r="Q1283" t="str">
        <f t="shared" ref="Q1283:Q1346" si="121">IF(ISERR(FIND(" ",N1283)),"",LEFT(N1283,FIND(" ",N1283)-1))</f>
        <v>music</v>
      </c>
      <c r="R1283" t="str">
        <f t="shared" ref="R1283:R1346" si="122">IF(ISERR(FIND(" ",N1283)),"",RIGHT(N1283,LEN(N1283)-FIND("*",SUBSTITUTE(N1283," ","*",LEN(N1283)-LEN(SUBSTITUTE(N1283," ",""))))))</f>
        <v>rock</v>
      </c>
      <c r="S1283" s="9">
        <f t="shared" ref="S1283:S1346" si="123">(((J1283/60)/60)/24)+DATE(1970,1,1)</f>
        <v>41463.743472222224</v>
      </c>
      <c r="T1283" s="9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s="5">
        <f t="shared" si="120"/>
        <v>123.61333333333333</v>
      </c>
      <c r="P1284" s="5">
        <f t="shared" ref="P1284:P1347" si="125">IF(L1284=0,0,E1284/L1284)</f>
        <v>67.671532846715323</v>
      </c>
      <c r="Q1284" t="str">
        <f t="shared" si="121"/>
        <v>music</v>
      </c>
      <c r="R1284" t="str">
        <f t="shared" si="122"/>
        <v>rock</v>
      </c>
      <c r="S1284" s="9">
        <f t="shared" si="123"/>
        <v>41586.475173611114</v>
      </c>
      <c r="T1284" s="9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s="5">
        <f t="shared" si="120"/>
        <v>211.05</v>
      </c>
      <c r="P1285" s="5">
        <f t="shared" si="125"/>
        <v>95.931818181818187</v>
      </c>
      <c r="Q1285" t="str">
        <f t="shared" si="121"/>
        <v>music</v>
      </c>
      <c r="R1285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8276</v>
      </c>
      <c r="O1286" s="5">
        <f t="shared" si="120"/>
        <v>101</v>
      </c>
      <c r="P1286" s="5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8276</v>
      </c>
      <c r="O1287" s="5">
        <f t="shared" si="120"/>
        <v>101.65</v>
      </c>
      <c r="P1287" s="5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8276</v>
      </c>
      <c r="O1288" s="5">
        <f t="shared" si="120"/>
        <v>108.33333333333333</v>
      </c>
      <c r="P1288" s="5">
        <f t="shared" si="125"/>
        <v>81.25</v>
      </c>
      <c r="Q1288" t="str">
        <f t="shared" si="121"/>
        <v>theater</v>
      </c>
      <c r="R1288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8276</v>
      </c>
      <c r="O1289" s="5">
        <f t="shared" si="120"/>
        <v>242</v>
      </c>
      <c r="P1289" s="5">
        <f t="shared" si="125"/>
        <v>24.2</v>
      </c>
      <c r="Q1289" t="str">
        <f t="shared" si="121"/>
        <v>theater</v>
      </c>
      <c r="R1289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8276</v>
      </c>
      <c r="O1290" s="5">
        <f t="shared" si="120"/>
        <v>100.45</v>
      </c>
      <c r="P1290" s="5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8276</v>
      </c>
      <c r="O1291" s="5">
        <f t="shared" si="120"/>
        <v>125.06666666666666</v>
      </c>
      <c r="P1291" s="5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9">
        <f t="shared" si="123"/>
        <v>42709.134780092587</v>
      </c>
      <c r="T1291" s="9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8276</v>
      </c>
      <c r="O1292" s="5">
        <f t="shared" si="120"/>
        <v>108.57142857142857</v>
      </c>
      <c r="P1292" s="5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8276</v>
      </c>
      <c r="O1293" s="5">
        <f t="shared" si="120"/>
        <v>145.69999999999999</v>
      </c>
      <c r="P1293" s="5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8276</v>
      </c>
      <c r="O1294" s="5">
        <f t="shared" si="120"/>
        <v>110</v>
      </c>
      <c r="P1294" s="5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8276</v>
      </c>
      <c r="O1295" s="5">
        <f t="shared" si="120"/>
        <v>102.23333333333333</v>
      </c>
      <c r="P1295" s="5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9">
        <f t="shared" si="123"/>
        <v>42292.701053240744</v>
      </c>
      <c r="T1295" s="9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8276</v>
      </c>
      <c r="O1296" s="5">
        <f t="shared" si="120"/>
        <v>122</v>
      </c>
      <c r="P1296" s="5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8276</v>
      </c>
      <c r="O1297" s="5">
        <f t="shared" si="120"/>
        <v>101.96</v>
      </c>
      <c r="P1297" s="5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8276</v>
      </c>
      <c r="O1298" s="5">
        <f t="shared" si="120"/>
        <v>141.1764705882353</v>
      </c>
      <c r="P1298" s="5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8276</v>
      </c>
      <c r="O1299" s="5">
        <f t="shared" si="120"/>
        <v>109.52500000000001</v>
      </c>
      <c r="P1299" s="5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8276</v>
      </c>
      <c r="O1300" s="5">
        <f t="shared" si="120"/>
        <v>104.65</v>
      </c>
      <c r="P1300" s="5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9">
        <f t="shared" si="123"/>
        <v>42458.680925925932</v>
      </c>
      <c r="T1300" s="9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8276</v>
      </c>
      <c r="O1301" s="5">
        <f t="shared" si="120"/>
        <v>124</v>
      </c>
      <c r="P1301" s="5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8276</v>
      </c>
      <c r="O1302" s="5">
        <f t="shared" si="120"/>
        <v>135</v>
      </c>
      <c r="P1302" s="5">
        <f t="shared" si="125"/>
        <v>168.75</v>
      </c>
      <c r="Q1302" t="str">
        <f t="shared" si="121"/>
        <v>theater</v>
      </c>
      <c r="R1302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8276</v>
      </c>
      <c r="O1303" s="5">
        <f t="shared" si="120"/>
        <v>102.75</v>
      </c>
      <c r="P1303" s="5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8276</v>
      </c>
      <c r="O1304" s="5">
        <f t="shared" si="120"/>
        <v>100</v>
      </c>
      <c r="P1304" s="5">
        <f t="shared" si="125"/>
        <v>50</v>
      </c>
      <c r="Q1304" t="str">
        <f t="shared" si="121"/>
        <v>theater</v>
      </c>
      <c r="R1304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8276</v>
      </c>
      <c r="O1305" s="5">
        <f t="shared" si="120"/>
        <v>130.26085714285713</v>
      </c>
      <c r="P1305" s="5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8278</v>
      </c>
      <c r="O1306" s="5">
        <f t="shared" si="120"/>
        <v>39.627499999999998</v>
      </c>
      <c r="P1306" s="5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8278</v>
      </c>
      <c r="O1307" s="5">
        <f t="shared" si="120"/>
        <v>25.976666666666667</v>
      </c>
      <c r="P1307" s="5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8278</v>
      </c>
      <c r="O1308" s="5">
        <f t="shared" si="120"/>
        <v>65.24636363636364</v>
      </c>
      <c r="P1308" s="5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8278</v>
      </c>
      <c r="O1309" s="5">
        <f t="shared" si="120"/>
        <v>11.513999999999999</v>
      </c>
      <c r="P1309" s="5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9">
        <f t="shared" si="123"/>
        <v>42387.503229166665</v>
      </c>
      <c r="T1309" s="9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8278</v>
      </c>
      <c r="O1310" s="5">
        <f t="shared" si="120"/>
        <v>11.36</v>
      </c>
      <c r="P1310" s="5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8278</v>
      </c>
      <c r="O1311" s="5">
        <f t="shared" si="120"/>
        <v>111.99130434782609</v>
      </c>
      <c r="P1311" s="5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8278</v>
      </c>
      <c r="O1312" s="5">
        <f t="shared" si="120"/>
        <v>15.5</v>
      </c>
      <c r="P1312" s="5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8278</v>
      </c>
      <c r="O1313" s="5">
        <f t="shared" si="120"/>
        <v>32.027999999999999</v>
      </c>
      <c r="P1313" s="5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8278</v>
      </c>
      <c r="O1314" s="5">
        <f t="shared" si="120"/>
        <v>0.60869565217391308</v>
      </c>
      <c r="P1314" s="5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8278</v>
      </c>
      <c r="O1315" s="5">
        <f t="shared" si="120"/>
        <v>31.114999999999998</v>
      </c>
      <c r="P1315" s="5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8278</v>
      </c>
      <c r="O1316" s="5">
        <f t="shared" si="120"/>
        <v>1.1266666666666667</v>
      </c>
      <c r="P1316" s="5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8278</v>
      </c>
      <c r="O1317" s="5">
        <f t="shared" si="120"/>
        <v>40.404000000000003</v>
      </c>
      <c r="P1317" s="5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8278</v>
      </c>
      <c r="O1318" s="5">
        <f t="shared" si="120"/>
        <v>1.3333333333333333E-3</v>
      </c>
      <c r="P1318" s="5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9">
        <f t="shared" si="123"/>
        <v>42393.961909722217</v>
      </c>
      <c r="T1318" s="9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8278</v>
      </c>
      <c r="O1319" s="5">
        <f t="shared" si="120"/>
        <v>5.7335000000000003</v>
      </c>
      <c r="P1319" s="5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8278</v>
      </c>
      <c r="O1320" s="5">
        <f t="shared" si="120"/>
        <v>15.324999999999999</v>
      </c>
      <c r="P1320" s="5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8278</v>
      </c>
      <c r="O1321" s="5">
        <f t="shared" si="120"/>
        <v>15.103448275862069</v>
      </c>
      <c r="P1321" s="5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8278</v>
      </c>
      <c r="O1322" s="5">
        <f t="shared" si="120"/>
        <v>0.503</v>
      </c>
      <c r="P1322" s="5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8278</v>
      </c>
      <c r="O1323" s="5">
        <f t="shared" si="120"/>
        <v>1.3028138528138529</v>
      </c>
      <c r="P1323" s="5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8278</v>
      </c>
      <c r="O1324" s="5">
        <f t="shared" si="120"/>
        <v>0.30285714285714288</v>
      </c>
      <c r="P1324" s="5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8278</v>
      </c>
      <c r="O1325" s="5">
        <f t="shared" si="120"/>
        <v>8.8800000000000008</v>
      </c>
      <c r="P1325" s="5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8278</v>
      </c>
      <c r="O1326" s="5">
        <f t="shared" si="120"/>
        <v>9.84</v>
      </c>
      <c r="P1326" s="5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8278</v>
      </c>
      <c r="O1327" s="5">
        <f t="shared" si="120"/>
        <v>2.4300000000000002</v>
      </c>
      <c r="P1327" s="5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8278</v>
      </c>
      <c r="O1328" s="5">
        <f t="shared" si="120"/>
        <v>1.1299999999999999</v>
      </c>
      <c r="P1328" s="5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9">
        <f t="shared" si="123"/>
        <v>41974.791990740734</v>
      </c>
      <c r="T1328" s="9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8278</v>
      </c>
      <c r="O1329" s="5">
        <f t="shared" si="120"/>
        <v>3.5520833333333335</v>
      </c>
      <c r="P1329" s="5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8278</v>
      </c>
      <c r="O1330" s="5">
        <f t="shared" si="120"/>
        <v>2.3306666666666667</v>
      </c>
      <c r="P1330" s="5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8278</v>
      </c>
      <c r="O1331" s="5">
        <f t="shared" si="120"/>
        <v>0.81599999999999995</v>
      </c>
      <c r="P1331" s="5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8278</v>
      </c>
      <c r="O1332" s="5">
        <f t="shared" si="120"/>
        <v>22.494285714285713</v>
      </c>
      <c r="P1332" s="5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8278</v>
      </c>
      <c r="O1333" s="5">
        <f t="shared" si="120"/>
        <v>1.3668</v>
      </c>
      <c r="P1333" s="5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8278</v>
      </c>
      <c r="O1334" s="5">
        <f t="shared" si="120"/>
        <v>0</v>
      </c>
      <c r="P1334" s="5">
        <f t="shared" si="125"/>
        <v>0</v>
      </c>
      <c r="Q1334" t="str">
        <f t="shared" si="121"/>
        <v>technology</v>
      </c>
      <c r="R1334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8278</v>
      </c>
      <c r="O1335" s="5">
        <f t="shared" si="120"/>
        <v>0</v>
      </c>
      <c r="P1335" s="5">
        <f t="shared" si="125"/>
        <v>0</v>
      </c>
      <c r="Q1335" t="str">
        <f t="shared" si="121"/>
        <v>technology</v>
      </c>
      <c r="R1335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8278</v>
      </c>
      <c r="O1336" s="5">
        <f t="shared" si="120"/>
        <v>10.754135338345865</v>
      </c>
      <c r="P1336" s="5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8278</v>
      </c>
      <c r="O1337" s="5">
        <f t="shared" si="120"/>
        <v>19.760000000000002</v>
      </c>
      <c r="P1337" s="5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8278</v>
      </c>
      <c r="O1338" s="5">
        <f t="shared" si="120"/>
        <v>84.947000000000003</v>
      </c>
      <c r="P1338" s="5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8278</v>
      </c>
      <c r="O1339" s="5">
        <f t="shared" si="120"/>
        <v>49.381999999999998</v>
      </c>
      <c r="P1339" s="5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8278</v>
      </c>
      <c r="O1340" s="5">
        <f t="shared" si="120"/>
        <v>3.3033333333333332</v>
      </c>
      <c r="P1340" s="5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8278</v>
      </c>
      <c r="O1341" s="5">
        <f t="shared" si="120"/>
        <v>6.6340000000000003</v>
      </c>
      <c r="P1341" s="5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8278</v>
      </c>
      <c r="O1342" s="5">
        <f t="shared" si="120"/>
        <v>0</v>
      </c>
      <c r="P1342" s="5">
        <f t="shared" si="125"/>
        <v>0</v>
      </c>
      <c r="Q1342" t="str">
        <f t="shared" si="121"/>
        <v>technology</v>
      </c>
      <c r="R1342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8278</v>
      </c>
      <c r="O1343" s="5">
        <f t="shared" si="120"/>
        <v>70.36</v>
      </c>
      <c r="P1343" s="5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8278</v>
      </c>
      <c r="O1344" s="5">
        <f t="shared" si="120"/>
        <v>0.2</v>
      </c>
      <c r="P1344" s="5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9">
        <f t="shared" si="123"/>
        <v>42172.816423611104</v>
      </c>
      <c r="T1344" s="9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8278</v>
      </c>
      <c r="O1345" s="5">
        <f t="shared" si="120"/>
        <v>102.298</v>
      </c>
      <c r="P1345" s="5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9">
        <f t="shared" si="123"/>
        <v>42542.526423611111</v>
      </c>
      <c r="T1345" s="9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O1346" s="5">
        <f t="shared" si="120"/>
        <v>377.73333333333335</v>
      </c>
      <c r="P1346" s="5">
        <f t="shared" si="125"/>
        <v>40.762589928057551</v>
      </c>
      <c r="Q1346" t="str">
        <f t="shared" si="121"/>
        <v>publishing</v>
      </c>
      <c r="R1346" t="str">
        <f t="shared" si="122"/>
        <v>nonfiction</v>
      </c>
      <c r="S1346" s="9">
        <f t="shared" si="123"/>
        <v>42522.789803240739</v>
      </c>
      <c r="T1346" s="9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O1347" s="5">
        <f t="shared" ref="O1347:O1410" si="126">E1347*100/D1347</f>
        <v>125</v>
      </c>
      <c r="P1347" s="5">
        <f t="shared" si="125"/>
        <v>53.571428571428569</v>
      </c>
      <c r="Q1347" t="str">
        <f t="shared" ref="Q1347:Q1410" si="127">IF(ISERR(FIND(" ",N1347)),"",LEFT(N1347,FIND(" ",N1347)-1))</f>
        <v>publishing</v>
      </c>
      <c r="R1347" t="str">
        <f t="shared" ref="R1347:R1410" si="128">IF(ISERR(FIND(" ",N1347)),"",RIGHT(N1347,LEN(N1347)-FIND("*",SUBSTITUTE(N1347," ","*",LEN(N1347)-LEN(SUBSTITUTE(N1347," ",""))))))</f>
        <v>nonfiction</v>
      </c>
      <c r="S1347" s="9">
        <f t="shared" ref="S1347:S1410" si="129">(((J1347/60)/60)/24)+DATE(1970,1,1)</f>
        <v>41799.814340277779</v>
      </c>
      <c r="T1347" s="9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O1348" s="5">
        <f t="shared" si="126"/>
        <v>147.32653061224491</v>
      </c>
      <c r="P1348" s="5">
        <f t="shared" ref="P1348:P1411" si="131">IF(L1348=0,0,E1348/L1348)</f>
        <v>48.449664429530202</v>
      </c>
      <c r="Q1348" t="str">
        <f t="shared" si="127"/>
        <v>publishing</v>
      </c>
      <c r="R1348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O1349" s="5">
        <f t="shared" si="126"/>
        <v>102.2</v>
      </c>
      <c r="P1349" s="5">
        <f t="shared" si="131"/>
        <v>82.41935483870968</v>
      </c>
      <c r="Q1349" t="str">
        <f t="shared" si="127"/>
        <v>publishing</v>
      </c>
      <c r="R1349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O1350" s="5">
        <f t="shared" si="126"/>
        <v>101.87234042553192</v>
      </c>
      <c r="P1350" s="5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9">
        <f t="shared" si="129"/>
        <v>41963.506168981476</v>
      </c>
      <c r="T1350" s="9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O1351" s="5">
        <f t="shared" si="126"/>
        <v>204.2</v>
      </c>
      <c r="P1351" s="5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O1352" s="5">
        <f t="shared" si="126"/>
        <v>104.05</v>
      </c>
      <c r="P1352" s="5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O1353" s="5">
        <f t="shared" si="126"/>
        <v>101.265</v>
      </c>
      <c r="P1353" s="5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O1354" s="5">
        <f t="shared" si="126"/>
        <v>136.13999999999999</v>
      </c>
      <c r="P1354" s="5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O1355" s="5">
        <f t="shared" si="126"/>
        <v>133.6</v>
      </c>
      <c r="P1355" s="5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O1356" s="5">
        <f t="shared" si="126"/>
        <v>130.25</v>
      </c>
      <c r="P1356" s="5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O1357" s="5">
        <f t="shared" si="126"/>
        <v>122.68</v>
      </c>
      <c r="P1357" s="5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O1358" s="5">
        <f t="shared" si="126"/>
        <v>182.81058823529412</v>
      </c>
      <c r="P1358" s="5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9">
        <f t="shared" si="129"/>
        <v>41430.038888888892</v>
      </c>
      <c r="T1358" s="9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O1359" s="5">
        <f t="shared" si="126"/>
        <v>125.3</v>
      </c>
      <c r="P1359" s="5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O1360" s="5">
        <f t="shared" si="126"/>
        <v>111.66666666666667</v>
      </c>
      <c r="P1360" s="5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O1361" s="5">
        <f t="shared" si="126"/>
        <v>115.75757575757575</v>
      </c>
      <c r="P1361" s="5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O1362" s="5">
        <f t="shared" si="126"/>
        <v>173.2</v>
      </c>
      <c r="P1362" s="5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O1363" s="5">
        <f t="shared" si="126"/>
        <v>125.98333333333333</v>
      </c>
      <c r="P1363" s="5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O1364" s="5">
        <f t="shared" si="126"/>
        <v>109.1</v>
      </c>
      <c r="P1364" s="5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O1365" s="5">
        <f t="shared" si="126"/>
        <v>100</v>
      </c>
      <c r="P1365" s="5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s="5">
        <f t="shared" si="126"/>
        <v>118.64285714285714</v>
      </c>
      <c r="P1366" s="5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9">
        <f t="shared" si="129"/>
        <v>41951.695671296293</v>
      </c>
      <c r="T1366" s="9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s="5">
        <f t="shared" si="126"/>
        <v>100.26666666666667</v>
      </c>
      <c r="P1367" s="5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s="5">
        <f t="shared" si="126"/>
        <v>126.4892</v>
      </c>
      <c r="P1368" s="5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s="5">
        <f t="shared" si="126"/>
        <v>114.26</v>
      </c>
      <c r="P1369" s="5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s="5">
        <f t="shared" si="126"/>
        <v>110.7</v>
      </c>
      <c r="P1370" s="5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s="5">
        <f t="shared" si="126"/>
        <v>105.34805315203954</v>
      </c>
      <c r="P1371" s="5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s="5">
        <f t="shared" si="126"/>
        <v>103.66666666666667</v>
      </c>
      <c r="P1372" s="5">
        <f t="shared" si="131"/>
        <v>77.75</v>
      </c>
      <c r="Q1372" t="str">
        <f t="shared" si="127"/>
        <v>music</v>
      </c>
      <c r="R1372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s="5">
        <f t="shared" si="126"/>
        <v>107.08672667523932</v>
      </c>
      <c r="P1373" s="5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s="5">
        <f t="shared" si="126"/>
        <v>124</v>
      </c>
      <c r="P1374" s="5">
        <f t="shared" si="131"/>
        <v>38.75</v>
      </c>
      <c r="Q1374" t="str">
        <f t="shared" si="127"/>
        <v>music</v>
      </c>
      <c r="R1374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s="5">
        <f t="shared" si="126"/>
        <v>105.01</v>
      </c>
      <c r="P1375" s="5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s="5">
        <f t="shared" si="126"/>
        <v>189.46666666666667</v>
      </c>
      <c r="P1376" s="5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s="5">
        <f t="shared" si="126"/>
        <v>171.32499999999999</v>
      </c>
      <c r="P1377" s="5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s="5">
        <f t="shared" si="126"/>
        <v>252.48648648648648</v>
      </c>
      <c r="P1378" s="5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s="5">
        <f t="shared" si="126"/>
        <v>116.15384615384616</v>
      </c>
      <c r="P1379" s="5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s="5">
        <f t="shared" si="126"/>
        <v>203.35</v>
      </c>
      <c r="P1380" s="5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9">
        <f t="shared" si="129"/>
        <v>42568.759374999994</v>
      </c>
      <c r="T1380" s="9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s="5">
        <f t="shared" si="126"/>
        <v>111.6</v>
      </c>
      <c r="P1381" s="5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9">
        <f t="shared" si="129"/>
        <v>42130.491620370376</v>
      </c>
      <c r="T1381" s="9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s="5">
        <f t="shared" si="126"/>
        <v>424</v>
      </c>
      <c r="P1382" s="5">
        <f t="shared" si="131"/>
        <v>21.2</v>
      </c>
      <c r="Q1382" t="str">
        <f t="shared" si="127"/>
        <v>music</v>
      </c>
      <c r="R1382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s="5">
        <f t="shared" si="126"/>
        <v>107.1</v>
      </c>
      <c r="P1383" s="5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s="5">
        <f t="shared" si="126"/>
        <v>104.3625</v>
      </c>
      <c r="P1384" s="5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s="5">
        <f t="shared" si="126"/>
        <v>212.40909090909091</v>
      </c>
      <c r="P1385" s="5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s="5">
        <f t="shared" si="126"/>
        <v>124.08571428571429</v>
      </c>
      <c r="P1386" s="5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s="5">
        <f t="shared" si="126"/>
        <v>110.406125</v>
      </c>
      <c r="P1387" s="5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s="5">
        <f t="shared" si="126"/>
        <v>218.75</v>
      </c>
      <c r="P1388" s="5">
        <f t="shared" si="131"/>
        <v>62.5</v>
      </c>
      <c r="Q1388" t="str">
        <f t="shared" si="127"/>
        <v>music</v>
      </c>
      <c r="R1388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s="5">
        <f t="shared" si="126"/>
        <v>136.625</v>
      </c>
      <c r="P1389" s="5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s="5">
        <f t="shared" si="126"/>
        <v>134.8074</v>
      </c>
      <c r="P1390" s="5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s="5">
        <f t="shared" si="126"/>
        <v>145.4</v>
      </c>
      <c r="P1391" s="5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s="5">
        <f t="shared" si="126"/>
        <v>109.10714285714286</v>
      </c>
      <c r="P1392" s="5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9">
        <f t="shared" si="129"/>
        <v>42087.803310185183</v>
      </c>
      <c r="T1392" s="9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s="5">
        <f t="shared" si="126"/>
        <v>110.2</v>
      </c>
      <c r="P1393" s="5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s="5">
        <f t="shared" si="126"/>
        <v>113.64</v>
      </c>
      <c r="P1394" s="5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s="5">
        <f t="shared" si="126"/>
        <v>102.35</v>
      </c>
      <c r="P1395" s="5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s="5">
        <f t="shared" si="126"/>
        <v>122.13333333333334</v>
      </c>
      <c r="P1396" s="5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s="5">
        <f t="shared" si="126"/>
        <v>111.88571428571429</v>
      </c>
      <c r="P1397" s="5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s="5">
        <f t="shared" si="126"/>
        <v>107.3</v>
      </c>
      <c r="P1398" s="5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s="5">
        <f t="shared" si="126"/>
        <v>113.85</v>
      </c>
      <c r="P1399" s="5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s="5">
        <f t="shared" si="126"/>
        <v>109.68181818181819</v>
      </c>
      <c r="P1400" s="5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s="5">
        <f t="shared" si="126"/>
        <v>126.14444444444445</v>
      </c>
      <c r="P1401" s="5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s="5">
        <f t="shared" si="126"/>
        <v>167.42857142857142</v>
      </c>
      <c r="P1402" s="5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s="5">
        <f t="shared" si="126"/>
        <v>496.52</v>
      </c>
      <c r="P1403" s="5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s="5">
        <f t="shared" si="126"/>
        <v>109.16</v>
      </c>
      <c r="P1404" s="5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9">
        <f t="shared" si="129"/>
        <v>42065.053368055553</v>
      </c>
      <c r="T1404" s="9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s="5">
        <f t="shared" si="126"/>
        <v>102.575</v>
      </c>
      <c r="P1405" s="5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8292</v>
      </c>
      <c r="O1406" s="5">
        <f t="shared" si="126"/>
        <v>1.6620689655172414</v>
      </c>
      <c r="P1406" s="5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8292</v>
      </c>
      <c r="O1407" s="5">
        <f t="shared" si="126"/>
        <v>0.42</v>
      </c>
      <c r="P1407" s="5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8292</v>
      </c>
      <c r="O1408" s="5">
        <f t="shared" si="126"/>
        <v>0.125</v>
      </c>
      <c r="P1408" s="5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8292</v>
      </c>
      <c r="O1409" s="5">
        <f t="shared" si="126"/>
        <v>0.5</v>
      </c>
      <c r="P1409" s="5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9">
        <f t="shared" si="129"/>
        <v>41838.536782407406</v>
      </c>
      <c r="T1409" s="9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8292</v>
      </c>
      <c r="O1410" s="5">
        <f t="shared" si="126"/>
        <v>7.2</v>
      </c>
      <c r="P1410" s="5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9">
        <f t="shared" si="129"/>
        <v>42291.872175925921</v>
      </c>
      <c r="T1410" s="9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8292</v>
      </c>
      <c r="O1411" s="5">
        <f t="shared" ref="O1411:O1474" si="132">E1411*100/D1411</f>
        <v>0</v>
      </c>
      <c r="P1411" s="5">
        <f t="shared" si="131"/>
        <v>0</v>
      </c>
      <c r="Q1411" t="str">
        <f t="shared" ref="Q1411:Q1474" si="133">IF(ISERR(FIND(" ",N1411)),"",LEFT(N1411,FIND(" ",N1411)-1))</f>
        <v>publishing</v>
      </c>
      <c r="R1411" t="str">
        <f t="shared" ref="R1411:R1474" si="134">IF(ISERR(FIND(" ",N1411)),"",RIGHT(N1411,LEN(N1411)-FIND("*",SUBSTITUTE(N1411," ","*",LEN(N1411)-LEN(SUBSTITUTE(N1411," ",""))))))</f>
        <v>translations</v>
      </c>
      <c r="S1411" s="9">
        <f t="shared" ref="S1411:S1474" si="135">(((J1411/60)/60)/24)+DATE(1970,1,1)</f>
        <v>41945.133506944447</v>
      </c>
      <c r="T1411" s="9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8292</v>
      </c>
      <c r="O1412" s="5">
        <f t="shared" si="132"/>
        <v>1.6666666666666666E-2</v>
      </c>
      <c r="P1412" s="5">
        <f t="shared" ref="P1412:P1475" si="137">IF(L1412=0,0,E1412/L1412)</f>
        <v>1</v>
      </c>
      <c r="Q1412" t="str">
        <f t="shared" si="133"/>
        <v>publishing</v>
      </c>
      <c r="R1412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8292</v>
      </c>
      <c r="O1413" s="5">
        <f t="shared" si="132"/>
        <v>0.23333333333333334</v>
      </c>
      <c r="P1413" s="5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8292</v>
      </c>
      <c r="O1414" s="5">
        <f t="shared" si="132"/>
        <v>4.5714285714285712</v>
      </c>
      <c r="P1414" s="5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8292</v>
      </c>
      <c r="O1415" s="5">
        <f t="shared" si="132"/>
        <v>5</v>
      </c>
      <c r="P1415" s="5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8292</v>
      </c>
      <c r="O1416" s="5">
        <f t="shared" si="132"/>
        <v>0.2</v>
      </c>
      <c r="P1416" s="5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8292</v>
      </c>
      <c r="O1417" s="5">
        <f t="shared" si="132"/>
        <v>18.181818181818183</v>
      </c>
      <c r="P1417" s="5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8292</v>
      </c>
      <c r="O1418" s="5">
        <f t="shared" si="132"/>
        <v>0</v>
      </c>
      <c r="P1418" s="5">
        <f t="shared" si="137"/>
        <v>0</v>
      </c>
      <c r="Q1418" t="str">
        <f t="shared" si="133"/>
        <v>publishing</v>
      </c>
      <c r="R1418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8292</v>
      </c>
      <c r="O1419" s="5">
        <f t="shared" si="132"/>
        <v>1.2222222222222223</v>
      </c>
      <c r="P1419" s="5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9">
        <f t="shared" si="135"/>
        <v>42232.15016203704</v>
      </c>
      <c r="T1419" s="9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8292</v>
      </c>
      <c r="O1420" s="5">
        <f t="shared" si="132"/>
        <v>0.2</v>
      </c>
      <c r="P1420" s="5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8292</v>
      </c>
      <c r="O1421" s="5">
        <f t="shared" si="132"/>
        <v>7.0634920634920633</v>
      </c>
      <c r="P1421" s="5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8292</v>
      </c>
      <c r="O1422" s="5">
        <f t="shared" si="132"/>
        <v>2.7272727272727271</v>
      </c>
      <c r="P1422" s="5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8292</v>
      </c>
      <c r="O1423" s="5">
        <f t="shared" si="132"/>
        <v>0.1</v>
      </c>
      <c r="P1423" s="5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8292</v>
      </c>
      <c r="O1424" s="5">
        <f t="shared" si="132"/>
        <v>0.104</v>
      </c>
      <c r="P1424" s="5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8292</v>
      </c>
      <c r="O1425" s="5">
        <f t="shared" si="132"/>
        <v>0.33333333333333331</v>
      </c>
      <c r="P1425" s="5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8292</v>
      </c>
      <c r="O1426" s="5">
        <f t="shared" si="132"/>
        <v>20.36</v>
      </c>
      <c r="P1426" s="5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8292</v>
      </c>
      <c r="O1427" s="5">
        <f t="shared" si="132"/>
        <v>0</v>
      </c>
      <c r="P1427" s="5">
        <f t="shared" si="137"/>
        <v>0</v>
      </c>
      <c r="Q1427" t="str">
        <f t="shared" si="133"/>
        <v>publishing</v>
      </c>
      <c r="R1427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8292</v>
      </c>
      <c r="O1428" s="5">
        <f t="shared" si="132"/>
        <v>0</v>
      </c>
      <c r="P1428" s="5">
        <f t="shared" si="137"/>
        <v>0</v>
      </c>
      <c r="Q1428" t="str">
        <f t="shared" si="133"/>
        <v>publishing</v>
      </c>
      <c r="R1428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8292</v>
      </c>
      <c r="O1429" s="5">
        <f t="shared" si="132"/>
        <v>8.3800000000000008</v>
      </c>
      <c r="P1429" s="5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8292</v>
      </c>
      <c r="O1430" s="5">
        <f t="shared" si="132"/>
        <v>4.5</v>
      </c>
      <c r="P1430" s="5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8292</v>
      </c>
      <c r="O1431" s="5">
        <f t="shared" si="132"/>
        <v>0</v>
      </c>
      <c r="P1431" s="5">
        <f t="shared" si="137"/>
        <v>0</v>
      </c>
      <c r="Q1431" t="str">
        <f t="shared" si="133"/>
        <v>publishing</v>
      </c>
      <c r="R1431" t="str">
        <f t="shared" si="134"/>
        <v>translations</v>
      </c>
      <c r="S1431" s="9">
        <f t="shared" si="135"/>
        <v>42074.060671296291</v>
      </c>
      <c r="T1431" s="9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8292</v>
      </c>
      <c r="O1432" s="5">
        <f t="shared" si="132"/>
        <v>8.06</v>
      </c>
      <c r="P1432" s="5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9">
        <f t="shared" si="135"/>
        <v>41961.813518518517</v>
      </c>
      <c r="T1432" s="9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8292</v>
      </c>
      <c r="O1433" s="5">
        <f t="shared" si="132"/>
        <v>31.94705882352941</v>
      </c>
      <c r="P1433" s="5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8292</v>
      </c>
      <c r="O1434" s="5">
        <f t="shared" si="132"/>
        <v>0</v>
      </c>
      <c r="P1434" s="5">
        <f t="shared" si="137"/>
        <v>0</v>
      </c>
      <c r="Q1434" t="str">
        <f t="shared" si="133"/>
        <v>publishing</v>
      </c>
      <c r="R1434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8292</v>
      </c>
      <c r="O1435" s="5">
        <f t="shared" si="132"/>
        <v>6.708333333333333</v>
      </c>
      <c r="P1435" s="5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8292</v>
      </c>
      <c r="O1436" s="5">
        <f t="shared" si="132"/>
        <v>9.9878048780487809</v>
      </c>
      <c r="P1436" s="5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8292</v>
      </c>
      <c r="O1437" s="5">
        <f t="shared" si="132"/>
        <v>0.1</v>
      </c>
      <c r="P1437" s="5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8292</v>
      </c>
      <c r="O1438" s="5">
        <f t="shared" si="132"/>
        <v>0.77</v>
      </c>
      <c r="P1438" s="5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8292</v>
      </c>
      <c r="O1439" s="5">
        <f t="shared" si="132"/>
        <v>26.9</v>
      </c>
      <c r="P1439" s="5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8292</v>
      </c>
      <c r="O1440" s="5">
        <f t="shared" si="132"/>
        <v>3</v>
      </c>
      <c r="P1440" s="5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8292</v>
      </c>
      <c r="O1441" s="5">
        <f t="shared" si="132"/>
        <v>6.6055045871559637</v>
      </c>
      <c r="P1441" s="5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9">
        <f t="shared" si="135"/>
        <v>42040.829872685179</v>
      </c>
      <c r="T1441" s="9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8292</v>
      </c>
      <c r="O1442" s="5">
        <f t="shared" si="132"/>
        <v>7.6923076923076927E-3</v>
      </c>
      <c r="P1442" s="5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8292</v>
      </c>
      <c r="O1443" s="5">
        <f t="shared" si="132"/>
        <v>1.1222222222222222</v>
      </c>
      <c r="P1443" s="5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8292</v>
      </c>
      <c r="O1444" s="5">
        <f t="shared" si="132"/>
        <v>0</v>
      </c>
      <c r="P1444" s="5">
        <f t="shared" si="137"/>
        <v>0</v>
      </c>
      <c r="Q1444" t="str">
        <f t="shared" si="133"/>
        <v>publishing</v>
      </c>
      <c r="R1444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8292</v>
      </c>
      <c r="O1445" s="5">
        <f t="shared" si="132"/>
        <v>0</v>
      </c>
      <c r="P1445" s="5">
        <f t="shared" si="137"/>
        <v>0</v>
      </c>
      <c r="Q1445" t="str">
        <f t="shared" si="133"/>
        <v>publishing</v>
      </c>
      <c r="R1445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8292</v>
      </c>
      <c r="O1446" s="5">
        <f t="shared" si="132"/>
        <v>0</v>
      </c>
      <c r="P1446" s="5">
        <f t="shared" si="137"/>
        <v>0</v>
      </c>
      <c r="Q1446" t="str">
        <f t="shared" si="133"/>
        <v>publishing</v>
      </c>
      <c r="R144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8292</v>
      </c>
      <c r="O1447" s="5">
        <f t="shared" si="132"/>
        <v>0</v>
      </c>
      <c r="P1447" s="5">
        <f t="shared" si="137"/>
        <v>0</v>
      </c>
      <c r="Q1447" t="str">
        <f t="shared" si="133"/>
        <v>publishing</v>
      </c>
      <c r="R1447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8292</v>
      </c>
      <c r="O1448" s="5">
        <f t="shared" si="132"/>
        <v>0</v>
      </c>
      <c r="P1448" s="5">
        <f t="shared" si="137"/>
        <v>0</v>
      </c>
      <c r="Q1448" t="str">
        <f t="shared" si="133"/>
        <v>publishing</v>
      </c>
      <c r="R1448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8292</v>
      </c>
      <c r="O1449" s="5">
        <f t="shared" si="132"/>
        <v>1.4999999999999999E-2</v>
      </c>
      <c r="P1449" s="5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8292</v>
      </c>
      <c r="O1450" s="5">
        <f t="shared" si="132"/>
        <v>0</v>
      </c>
      <c r="P1450" s="5">
        <f t="shared" si="137"/>
        <v>0</v>
      </c>
      <c r="Q1450" t="str">
        <f t="shared" si="133"/>
        <v>publishing</v>
      </c>
      <c r="R1450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8292</v>
      </c>
      <c r="O1451" s="5">
        <f t="shared" si="132"/>
        <v>0</v>
      </c>
      <c r="P1451" s="5">
        <f t="shared" si="137"/>
        <v>0</v>
      </c>
      <c r="Q1451" t="str">
        <f t="shared" si="133"/>
        <v>publishing</v>
      </c>
      <c r="R1451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8292</v>
      </c>
      <c r="O1452" s="5">
        <f t="shared" si="132"/>
        <v>1E-3</v>
      </c>
      <c r="P1452" s="5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8292</v>
      </c>
      <c r="O1453" s="5">
        <f t="shared" si="132"/>
        <v>1.0554089709762533E-2</v>
      </c>
      <c r="P1453" s="5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8292</v>
      </c>
      <c r="O1454" s="5">
        <f t="shared" si="132"/>
        <v>0</v>
      </c>
      <c r="P1454" s="5">
        <f t="shared" si="137"/>
        <v>0</v>
      </c>
      <c r="Q1454" t="str">
        <f t="shared" si="133"/>
        <v>publishing</v>
      </c>
      <c r="R1454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8292</v>
      </c>
      <c r="O1455" s="5">
        <f t="shared" si="132"/>
        <v>0</v>
      </c>
      <c r="P1455" s="5">
        <f t="shared" si="137"/>
        <v>0</v>
      </c>
      <c r="Q1455" t="str">
        <f t="shared" si="133"/>
        <v>publishing</v>
      </c>
      <c r="R1455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8292</v>
      </c>
      <c r="O1456" s="5">
        <f t="shared" si="132"/>
        <v>0.8571428571428571</v>
      </c>
      <c r="P1456" s="5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8292</v>
      </c>
      <c r="O1457" s="5">
        <f t="shared" si="132"/>
        <v>10.5</v>
      </c>
      <c r="P1457" s="5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8292</v>
      </c>
      <c r="O1458" s="5">
        <f t="shared" si="132"/>
        <v>2.9</v>
      </c>
      <c r="P1458" s="5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8292</v>
      </c>
      <c r="O1459" s="5">
        <f t="shared" si="132"/>
        <v>0</v>
      </c>
      <c r="P1459" s="5">
        <f t="shared" si="137"/>
        <v>0</v>
      </c>
      <c r="Q1459" t="str">
        <f t="shared" si="133"/>
        <v>publishing</v>
      </c>
      <c r="R1459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8292</v>
      </c>
      <c r="O1460" s="5">
        <f t="shared" si="132"/>
        <v>0</v>
      </c>
      <c r="P1460" s="5">
        <f t="shared" si="137"/>
        <v>0</v>
      </c>
      <c r="Q1460" t="str">
        <f t="shared" si="133"/>
        <v>publishing</v>
      </c>
      <c r="R1460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8292</v>
      </c>
      <c r="O1461" s="5">
        <f t="shared" si="132"/>
        <v>0</v>
      </c>
      <c r="P1461" s="5">
        <f t="shared" si="137"/>
        <v>0</v>
      </c>
      <c r="Q1461" t="str">
        <f t="shared" si="133"/>
        <v>publishing</v>
      </c>
      <c r="R1461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8292</v>
      </c>
      <c r="O1462" s="5">
        <f t="shared" si="132"/>
        <v>0</v>
      </c>
      <c r="P1462" s="5">
        <f t="shared" si="137"/>
        <v>0</v>
      </c>
      <c r="Q1462" t="str">
        <f t="shared" si="133"/>
        <v>publishing</v>
      </c>
      <c r="R1462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8293</v>
      </c>
      <c r="O1463" s="5">
        <f t="shared" si="132"/>
        <v>101.24460000000001</v>
      </c>
      <c r="P1463" s="5">
        <f t="shared" si="137"/>
        <v>44.66673529411765</v>
      </c>
      <c r="Q1463" t="str">
        <f t="shared" si="133"/>
        <v>publishing</v>
      </c>
      <c r="R1463" t="str">
        <f t="shared" si="134"/>
        <v>podcasts</v>
      </c>
      <c r="S1463" s="9">
        <f t="shared" si="135"/>
        <v>41899.645300925928</v>
      </c>
      <c r="T1463" s="9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8293</v>
      </c>
      <c r="O1464" s="5">
        <f t="shared" si="132"/>
        <v>108.5175</v>
      </c>
      <c r="P1464" s="5">
        <f t="shared" si="137"/>
        <v>28.937999999999999</v>
      </c>
      <c r="Q1464" t="str">
        <f t="shared" si="133"/>
        <v>publishing</v>
      </c>
      <c r="R1464" t="str">
        <f t="shared" si="134"/>
        <v>podcasts</v>
      </c>
      <c r="S1464" s="9">
        <f t="shared" si="135"/>
        <v>41344.662858796299</v>
      </c>
      <c r="T1464" s="9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8293</v>
      </c>
      <c r="O1465" s="5">
        <f t="shared" si="132"/>
        <v>147.66666666666666</v>
      </c>
      <c r="P1465" s="5">
        <f t="shared" si="137"/>
        <v>35.44</v>
      </c>
      <c r="Q1465" t="str">
        <f t="shared" si="133"/>
        <v>publishing</v>
      </c>
      <c r="R1465" t="str">
        <f t="shared" si="134"/>
        <v>podcasts</v>
      </c>
      <c r="S1465" s="9">
        <f t="shared" si="135"/>
        <v>41326.911319444444</v>
      </c>
      <c r="T1465" s="9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8293</v>
      </c>
      <c r="O1466" s="5">
        <f t="shared" si="132"/>
        <v>163.19999999999999</v>
      </c>
      <c r="P1466" s="5">
        <f t="shared" si="137"/>
        <v>34.871794871794869</v>
      </c>
      <c r="Q1466" t="str">
        <f t="shared" si="133"/>
        <v>publishing</v>
      </c>
      <c r="R1466" t="str">
        <f t="shared" si="134"/>
        <v>podcasts</v>
      </c>
      <c r="S1466" s="9">
        <f t="shared" si="135"/>
        <v>41291.661550925928</v>
      </c>
      <c r="T1466" s="9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8293</v>
      </c>
      <c r="O1467" s="5">
        <f t="shared" si="132"/>
        <v>456.41449999999998</v>
      </c>
      <c r="P1467" s="5">
        <f t="shared" si="137"/>
        <v>52.622732513451197</v>
      </c>
      <c r="Q1467" t="str">
        <f t="shared" si="133"/>
        <v>publishing</v>
      </c>
      <c r="R1467" t="str">
        <f t="shared" si="134"/>
        <v>podcasts</v>
      </c>
      <c r="S1467" s="9">
        <f t="shared" si="135"/>
        <v>40959.734398148146</v>
      </c>
      <c r="T1467" s="9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8293</v>
      </c>
      <c r="O1468" s="5">
        <f t="shared" si="132"/>
        <v>107.8773125</v>
      </c>
      <c r="P1468" s="5">
        <f t="shared" si="137"/>
        <v>69.598266129032254</v>
      </c>
      <c r="Q1468" t="str">
        <f t="shared" si="133"/>
        <v>publishing</v>
      </c>
      <c r="R1468" t="str">
        <f t="shared" si="134"/>
        <v>podcasts</v>
      </c>
      <c r="S1468" s="9">
        <f t="shared" si="135"/>
        <v>42340.172060185185</v>
      </c>
      <c r="T1468" s="9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8293</v>
      </c>
      <c r="O1469" s="5">
        <f t="shared" si="132"/>
        <v>115.08</v>
      </c>
      <c r="P1469" s="5">
        <f t="shared" si="137"/>
        <v>76.72</v>
      </c>
      <c r="Q1469" t="str">
        <f t="shared" si="133"/>
        <v>publishing</v>
      </c>
      <c r="R1469" t="str">
        <f t="shared" si="134"/>
        <v>podcasts</v>
      </c>
      <c r="S1469" s="9">
        <f t="shared" si="135"/>
        <v>40933.80190972222</v>
      </c>
      <c r="T1469" s="9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8293</v>
      </c>
      <c r="O1470" s="5">
        <f t="shared" si="132"/>
        <v>102.36842105263158</v>
      </c>
      <c r="P1470" s="5">
        <f t="shared" si="137"/>
        <v>33.191126279863482</v>
      </c>
      <c r="Q1470" t="str">
        <f t="shared" si="133"/>
        <v>publishing</v>
      </c>
      <c r="R1470" t="str">
        <f t="shared" si="134"/>
        <v>podcasts</v>
      </c>
      <c r="S1470" s="9">
        <f t="shared" si="135"/>
        <v>40646.014456018522</v>
      </c>
      <c r="T1470" s="9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8293</v>
      </c>
      <c r="O1471" s="5">
        <f t="shared" si="132"/>
        <v>108.42485875706215</v>
      </c>
      <c r="P1471" s="5">
        <f t="shared" si="137"/>
        <v>149.46417445482865</v>
      </c>
      <c r="Q1471" t="str">
        <f t="shared" si="133"/>
        <v>publishing</v>
      </c>
      <c r="R1471" t="str">
        <f t="shared" si="134"/>
        <v>podcasts</v>
      </c>
      <c r="S1471" s="9">
        <f t="shared" si="135"/>
        <v>41290.598483796297</v>
      </c>
      <c r="T1471" s="9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8293</v>
      </c>
      <c r="O1472" s="5">
        <f t="shared" si="132"/>
        <v>125.13333333333334</v>
      </c>
      <c r="P1472" s="5">
        <f t="shared" si="137"/>
        <v>23.172839506172838</v>
      </c>
      <c r="Q1472" t="str">
        <f t="shared" si="133"/>
        <v>publishing</v>
      </c>
      <c r="R1472" t="str">
        <f t="shared" si="134"/>
        <v>podcasts</v>
      </c>
      <c r="S1472" s="9">
        <f t="shared" si="135"/>
        <v>41250.827118055553</v>
      </c>
      <c r="T1472" s="9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8293</v>
      </c>
      <c r="O1473" s="5">
        <f t="shared" si="132"/>
        <v>103.840625</v>
      </c>
      <c r="P1473" s="5">
        <f t="shared" si="137"/>
        <v>96.877551020408163</v>
      </c>
      <c r="Q1473" t="str">
        <f t="shared" si="133"/>
        <v>publishing</v>
      </c>
      <c r="R1473" t="str">
        <f t="shared" si="134"/>
        <v>podcasts</v>
      </c>
      <c r="S1473" s="9">
        <f t="shared" si="135"/>
        <v>42073.957569444443</v>
      </c>
      <c r="T1473" s="9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8293</v>
      </c>
      <c r="O1474" s="5">
        <f t="shared" si="132"/>
        <v>138.70400000000001</v>
      </c>
      <c r="P1474" s="5">
        <f t="shared" si="137"/>
        <v>103.20238095238095</v>
      </c>
      <c r="Q1474" t="str">
        <f t="shared" si="133"/>
        <v>publishing</v>
      </c>
      <c r="R1474" t="str">
        <f t="shared" si="134"/>
        <v>podcasts</v>
      </c>
      <c r="S1474" s="9">
        <f t="shared" si="135"/>
        <v>41533.542858796296</v>
      </c>
      <c r="T1474" s="9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8293</v>
      </c>
      <c r="O1475" s="5">
        <f t="shared" ref="O1475:O1538" si="138">E1475*100/D1475</f>
        <v>120.51600000000001</v>
      </c>
      <c r="P1475" s="5">
        <f t="shared" si="137"/>
        <v>38.462553191489363</v>
      </c>
      <c r="Q1475" t="str">
        <f t="shared" ref="Q1475:Q1538" si="139">IF(ISERR(FIND(" ",N1475)),"",LEFT(N1475,FIND(" ",N1475)-1))</f>
        <v>publishing</v>
      </c>
      <c r="R1475" t="str">
        <f t="shared" ref="R1475:R1538" si="140">IF(ISERR(FIND(" ",N1475)),"",RIGHT(N1475,LEN(N1475)-FIND("*",SUBSTITUTE(N1475," ","*",LEN(N1475)-LEN(SUBSTITUTE(N1475," ",""))))))</f>
        <v>podcasts</v>
      </c>
      <c r="S1475" s="9">
        <f t="shared" ref="S1475:S1538" si="141">(((J1475/60)/60)/24)+DATE(1970,1,1)</f>
        <v>40939.979618055557</v>
      </c>
      <c r="T1475" s="9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8293</v>
      </c>
      <c r="O1476" s="5">
        <f t="shared" si="138"/>
        <v>112.26666666666667</v>
      </c>
      <c r="P1476" s="5">
        <f t="shared" ref="P1476:P1539" si="143">IF(L1476=0,0,E1476/L1476)</f>
        <v>44.315789473684212</v>
      </c>
      <c r="Q1476" t="str">
        <f t="shared" si="139"/>
        <v>publishing</v>
      </c>
      <c r="R1476" t="str">
        <f t="shared" si="140"/>
        <v>podcasts</v>
      </c>
      <c r="S1476" s="9">
        <f t="shared" si="141"/>
        <v>41500.727916666663</v>
      </c>
      <c r="T1476" s="9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8293</v>
      </c>
      <c r="O1477" s="5">
        <f t="shared" si="138"/>
        <v>188.66966666666667</v>
      </c>
      <c r="P1477" s="5">
        <f t="shared" si="143"/>
        <v>64.173356009070289</v>
      </c>
      <c r="Q1477" t="str">
        <f t="shared" si="139"/>
        <v>publishing</v>
      </c>
      <c r="R1477" t="str">
        <f t="shared" si="140"/>
        <v>podcasts</v>
      </c>
      <c r="S1477" s="9">
        <f t="shared" si="141"/>
        <v>41960.722951388889</v>
      </c>
      <c r="T1477" s="9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8293</v>
      </c>
      <c r="O1478" s="5">
        <f t="shared" si="138"/>
        <v>661.55466666666666</v>
      </c>
      <c r="P1478" s="5">
        <f t="shared" si="143"/>
        <v>43.333275109170302</v>
      </c>
      <c r="Q1478" t="str">
        <f t="shared" si="139"/>
        <v>publishing</v>
      </c>
      <c r="R1478" t="str">
        <f t="shared" si="140"/>
        <v>podcasts</v>
      </c>
      <c r="S1478" s="9">
        <f t="shared" si="141"/>
        <v>40766.041921296295</v>
      </c>
      <c r="T1478" s="9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8293</v>
      </c>
      <c r="O1479" s="5">
        <f t="shared" si="138"/>
        <v>111.31</v>
      </c>
      <c r="P1479" s="5">
        <f t="shared" si="143"/>
        <v>90.495934959349597</v>
      </c>
      <c r="Q1479" t="str">
        <f t="shared" si="139"/>
        <v>publishing</v>
      </c>
      <c r="R1479" t="str">
        <f t="shared" si="140"/>
        <v>podcasts</v>
      </c>
      <c r="S1479" s="9">
        <f t="shared" si="141"/>
        <v>40840.615787037037</v>
      </c>
      <c r="T1479" s="9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8293</v>
      </c>
      <c r="O1480" s="5">
        <f t="shared" si="138"/>
        <v>1181.6142199999999</v>
      </c>
      <c r="P1480" s="5">
        <f t="shared" si="143"/>
        <v>29.187190495010373</v>
      </c>
      <c r="Q1480" t="str">
        <f t="shared" si="139"/>
        <v>publishing</v>
      </c>
      <c r="R1480" t="str">
        <f t="shared" si="140"/>
        <v>podcasts</v>
      </c>
      <c r="S1480" s="9">
        <f t="shared" si="141"/>
        <v>41394.871678240743</v>
      </c>
      <c r="T1480" s="9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8293</v>
      </c>
      <c r="O1481" s="5">
        <f t="shared" si="138"/>
        <v>137.375</v>
      </c>
      <c r="P1481" s="5">
        <f t="shared" si="143"/>
        <v>30.95774647887324</v>
      </c>
      <c r="Q1481" t="str">
        <f t="shared" si="139"/>
        <v>publishing</v>
      </c>
      <c r="R1481" t="str">
        <f t="shared" si="140"/>
        <v>podcasts</v>
      </c>
      <c r="S1481" s="9">
        <f t="shared" si="141"/>
        <v>41754.745243055557</v>
      </c>
      <c r="T1481" s="9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8293</v>
      </c>
      <c r="O1482" s="5">
        <f t="shared" si="138"/>
        <v>117.04040000000001</v>
      </c>
      <c r="P1482" s="5">
        <f t="shared" si="143"/>
        <v>92.157795275590544</v>
      </c>
      <c r="Q1482" t="str">
        <f t="shared" si="139"/>
        <v>publishing</v>
      </c>
      <c r="R1482" t="str">
        <f t="shared" si="140"/>
        <v>podcasts</v>
      </c>
      <c r="S1482" s="9">
        <f t="shared" si="141"/>
        <v>41464.934016203704</v>
      </c>
      <c r="T1482" s="9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s="5">
        <f t="shared" si="138"/>
        <v>2.1</v>
      </c>
      <c r="P1483" s="5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s="5">
        <f t="shared" si="138"/>
        <v>0.1</v>
      </c>
      <c r="P1484" s="5">
        <f t="shared" si="143"/>
        <v>5</v>
      </c>
      <c r="Q1484" t="str">
        <f t="shared" si="139"/>
        <v>publishing</v>
      </c>
      <c r="R1484" t="str">
        <f t="shared" si="140"/>
        <v>fiction</v>
      </c>
      <c r="S1484" s="9">
        <f t="shared" si="141"/>
        <v>41136.85805555556</v>
      </c>
      <c r="T1484" s="9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s="5">
        <f t="shared" si="138"/>
        <v>0.7142857142857143</v>
      </c>
      <c r="P1485" s="5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8280</v>
      </c>
      <c r="O1486" s="5">
        <f t="shared" si="138"/>
        <v>0</v>
      </c>
      <c r="P1486" s="5">
        <f t="shared" si="143"/>
        <v>0</v>
      </c>
      <c r="Q1486" t="str">
        <f t="shared" si="139"/>
        <v>publishing</v>
      </c>
      <c r="R148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s="5">
        <f t="shared" si="138"/>
        <v>2.2388059701492535</v>
      </c>
      <c r="P1487" s="5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s="5">
        <f t="shared" si="138"/>
        <v>0.24</v>
      </c>
      <c r="P1488" s="5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8280</v>
      </c>
      <c r="O1489" s="5">
        <f t="shared" si="138"/>
        <v>0</v>
      </c>
      <c r="P1489" s="5">
        <f t="shared" si="143"/>
        <v>0</v>
      </c>
      <c r="Q1489" t="str">
        <f t="shared" si="139"/>
        <v>publishing</v>
      </c>
      <c r="R1489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s="5">
        <f t="shared" si="138"/>
        <v>2.4</v>
      </c>
      <c r="P1490" s="5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8280</v>
      </c>
      <c r="O1491" s="5">
        <f t="shared" si="138"/>
        <v>0</v>
      </c>
      <c r="P1491" s="5">
        <f t="shared" si="143"/>
        <v>0</v>
      </c>
      <c r="Q1491" t="str">
        <f t="shared" si="139"/>
        <v>publishing</v>
      </c>
      <c r="R1491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s="5">
        <f t="shared" si="138"/>
        <v>30.862068965517242</v>
      </c>
      <c r="P1492" s="5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s="5">
        <f t="shared" si="138"/>
        <v>8.3333333333333339</v>
      </c>
      <c r="P1493" s="5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s="5">
        <f t="shared" si="138"/>
        <v>0.75</v>
      </c>
      <c r="P1494" s="5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8280</v>
      </c>
      <c r="O1495" s="5">
        <f t="shared" si="138"/>
        <v>0</v>
      </c>
      <c r="P1495" s="5">
        <f t="shared" si="143"/>
        <v>0</v>
      </c>
      <c r="Q1495" t="str">
        <f t="shared" si="139"/>
        <v>publishing</v>
      </c>
      <c r="R1495" t="str">
        <f t="shared" si="140"/>
        <v>fiction</v>
      </c>
      <c r="S1495" s="9">
        <f t="shared" si="141"/>
        <v>41411.866608796299</v>
      </c>
      <c r="T1495" s="9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s="5">
        <f t="shared" si="138"/>
        <v>8.9</v>
      </c>
      <c r="P1496" s="5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8280</v>
      </c>
      <c r="O1497" s="5">
        <f t="shared" si="138"/>
        <v>0</v>
      </c>
      <c r="P1497" s="5">
        <f t="shared" si="143"/>
        <v>0</v>
      </c>
      <c r="Q1497" t="str">
        <f t="shared" si="139"/>
        <v>publishing</v>
      </c>
      <c r="R1497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8280</v>
      </c>
      <c r="O1498" s="5">
        <f t="shared" si="138"/>
        <v>0</v>
      </c>
      <c r="P1498" s="5">
        <f t="shared" si="143"/>
        <v>0</v>
      </c>
      <c r="Q1498" t="str">
        <f t="shared" si="139"/>
        <v>publishing</v>
      </c>
      <c r="R1498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s="5">
        <f t="shared" si="138"/>
        <v>6.6666666666666671E-3</v>
      </c>
      <c r="P1499" s="5">
        <f t="shared" si="143"/>
        <v>1</v>
      </c>
      <c r="Q1499" t="str">
        <f t="shared" si="139"/>
        <v>publishing</v>
      </c>
      <c r="R1499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s="5">
        <f t="shared" si="138"/>
        <v>1.9</v>
      </c>
      <c r="P1500" s="5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s="5">
        <f t="shared" si="138"/>
        <v>0.25</v>
      </c>
      <c r="P1501" s="5">
        <f t="shared" si="143"/>
        <v>5</v>
      </c>
      <c r="Q1501" t="str">
        <f t="shared" si="139"/>
        <v>publishing</v>
      </c>
      <c r="R1501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s="5">
        <f t="shared" si="138"/>
        <v>25.035714285714285</v>
      </c>
      <c r="P1502" s="5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8290</v>
      </c>
      <c r="O1503" s="5">
        <f t="shared" si="138"/>
        <v>166.33076923076922</v>
      </c>
      <c r="P1503" s="5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8290</v>
      </c>
      <c r="O1504" s="5">
        <f t="shared" si="138"/>
        <v>101.44545454545455</v>
      </c>
      <c r="P1504" s="5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8290</v>
      </c>
      <c r="O1505" s="5">
        <f t="shared" si="138"/>
        <v>107.89146666666667</v>
      </c>
      <c r="P1505" s="5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8290</v>
      </c>
      <c r="O1506" s="5">
        <f t="shared" si="138"/>
        <v>277.93846153846152</v>
      </c>
      <c r="P1506" s="5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8290</v>
      </c>
      <c r="O1507" s="5">
        <f t="shared" si="138"/>
        <v>103.58125</v>
      </c>
      <c r="P1507" s="5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8290</v>
      </c>
      <c r="O1508" s="5">
        <f t="shared" si="138"/>
        <v>111.4</v>
      </c>
      <c r="P1508" s="5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8290</v>
      </c>
      <c r="O1509" s="5">
        <f t="shared" si="138"/>
        <v>215</v>
      </c>
      <c r="P1509" s="5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9">
        <f t="shared" si="141"/>
        <v>40254.450335648151</v>
      </c>
      <c r="T1509" s="9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8290</v>
      </c>
      <c r="O1510" s="5">
        <f t="shared" si="138"/>
        <v>110.76216216216216</v>
      </c>
      <c r="P1510" s="5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8290</v>
      </c>
      <c r="O1511" s="5">
        <f t="shared" si="138"/>
        <v>123.64125714285714</v>
      </c>
      <c r="P1511" s="5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8290</v>
      </c>
      <c r="O1512" s="5">
        <f t="shared" si="138"/>
        <v>101.035</v>
      </c>
      <c r="P1512" s="5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9">
        <f t="shared" si="141"/>
        <v>41809.385162037033</v>
      </c>
      <c r="T1512" s="9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8290</v>
      </c>
      <c r="O1513" s="5">
        <f t="shared" si="138"/>
        <v>111.79285714285714</v>
      </c>
      <c r="P1513" s="5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8290</v>
      </c>
      <c r="O1514" s="5">
        <f t="shared" si="138"/>
        <v>558.7714285714286</v>
      </c>
      <c r="P1514" s="5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8290</v>
      </c>
      <c r="O1515" s="5">
        <f t="shared" si="138"/>
        <v>150.01875000000001</v>
      </c>
      <c r="P1515" s="5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8290</v>
      </c>
      <c r="O1516" s="5">
        <f t="shared" si="138"/>
        <v>106.476</v>
      </c>
      <c r="P1516" s="5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8290</v>
      </c>
      <c r="O1517" s="5">
        <f t="shared" si="138"/>
        <v>157.18899999999999</v>
      </c>
      <c r="P1517" s="5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8290</v>
      </c>
      <c r="O1518" s="5">
        <f t="shared" si="138"/>
        <v>108.65882352941176</v>
      </c>
      <c r="P1518" s="5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8290</v>
      </c>
      <c r="O1519" s="5">
        <f t="shared" si="138"/>
        <v>161.97999999999999</v>
      </c>
      <c r="P1519" s="5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8290</v>
      </c>
      <c r="O1520" s="5">
        <f t="shared" si="138"/>
        <v>205.36666666666667</v>
      </c>
      <c r="P1520" s="5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8290</v>
      </c>
      <c r="O1521" s="5">
        <f t="shared" si="138"/>
        <v>103.36388888888889</v>
      </c>
      <c r="P1521" s="5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8290</v>
      </c>
      <c r="O1522" s="5">
        <f t="shared" si="138"/>
        <v>103.47222222222223</v>
      </c>
      <c r="P1522" s="5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8290</v>
      </c>
      <c r="O1523" s="5">
        <f t="shared" si="138"/>
        <v>106.81333333333333</v>
      </c>
      <c r="P1523" s="5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8290</v>
      </c>
      <c r="O1524" s="5">
        <f t="shared" si="138"/>
        <v>138.96574712643678</v>
      </c>
      <c r="P1524" s="5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8290</v>
      </c>
      <c r="O1525" s="5">
        <f t="shared" si="138"/>
        <v>124.84324324324324</v>
      </c>
      <c r="P1525" s="5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8290</v>
      </c>
      <c r="O1526" s="5">
        <f t="shared" si="138"/>
        <v>207</v>
      </c>
      <c r="P1526" s="5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8290</v>
      </c>
      <c r="O1527" s="5">
        <f t="shared" si="138"/>
        <v>174.0057692307692</v>
      </c>
      <c r="P1527" s="5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8290</v>
      </c>
      <c r="O1528" s="5">
        <f t="shared" si="138"/>
        <v>120.32608695652173</v>
      </c>
      <c r="P1528" s="5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8290</v>
      </c>
      <c r="O1529" s="5">
        <f t="shared" si="138"/>
        <v>110.44428571428571</v>
      </c>
      <c r="P1529" s="5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9">
        <f t="shared" si="141"/>
        <v>42780.600532407407</v>
      </c>
      <c r="T1529" s="9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8290</v>
      </c>
      <c r="O1530" s="5">
        <f t="shared" si="138"/>
        <v>281.56666666666666</v>
      </c>
      <c r="P1530" s="5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8290</v>
      </c>
      <c r="O1531" s="5">
        <f t="shared" si="138"/>
        <v>100.67894736842105</v>
      </c>
      <c r="P1531" s="5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8290</v>
      </c>
      <c r="O1532" s="5">
        <f t="shared" si="138"/>
        <v>134.8257142857143</v>
      </c>
      <c r="P1532" s="5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9">
        <f t="shared" si="141"/>
        <v>42275.767303240747</v>
      </c>
      <c r="T1532" s="9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8290</v>
      </c>
      <c r="O1533" s="5">
        <f t="shared" si="138"/>
        <v>175.95744680851064</v>
      </c>
      <c r="P1533" s="5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8290</v>
      </c>
      <c r="O1534" s="5">
        <f t="shared" si="138"/>
        <v>484.02</v>
      </c>
      <c r="P1534" s="5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8290</v>
      </c>
      <c r="O1535" s="5">
        <f t="shared" si="138"/>
        <v>145.13999999999999</v>
      </c>
      <c r="P1535" s="5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8290</v>
      </c>
      <c r="O1536" s="5">
        <f t="shared" si="138"/>
        <v>417.73333333333335</v>
      </c>
      <c r="P1536" s="5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9">
        <f t="shared" si="141"/>
        <v>42221.67432870371</v>
      </c>
      <c r="T1536" s="9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8290</v>
      </c>
      <c r="O1537" s="5">
        <f t="shared" si="138"/>
        <v>132.42500000000001</v>
      </c>
      <c r="P1537" s="5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9">
        <f t="shared" si="141"/>
        <v>42484.829062500001</v>
      </c>
      <c r="T1537" s="9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8290</v>
      </c>
      <c r="O1538" s="5">
        <f t="shared" si="138"/>
        <v>250.30841666666666</v>
      </c>
      <c r="P1538" s="5">
        <f t="shared" si="143"/>
        <v>66.015406593406595</v>
      </c>
      <c r="Q1538" t="str">
        <f t="shared" si="139"/>
        <v>photography</v>
      </c>
      <c r="R1538" t="str">
        <f t="shared" si="140"/>
        <v>photobooks</v>
      </c>
      <c r="S1538" s="9">
        <f t="shared" si="141"/>
        <v>42213.802199074074</v>
      </c>
      <c r="T1538" s="9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8290</v>
      </c>
      <c r="O1539" s="5">
        <f t="shared" ref="O1539:O1602" si="144">E1539*100/D1539</f>
        <v>179.9</v>
      </c>
      <c r="P1539" s="5">
        <f t="shared" si="143"/>
        <v>96.375</v>
      </c>
      <c r="Q1539" t="str">
        <f t="shared" ref="Q1539:Q1602" si="145">IF(ISERR(FIND(" ",N1539)),"",LEFT(N1539,FIND(" ",N1539)-1))</f>
        <v>photography</v>
      </c>
      <c r="R1539" t="str">
        <f t="shared" ref="R1539:R1602" si="146">IF(ISERR(FIND(" ",N1539)),"",RIGHT(N1539,LEN(N1539)-FIND("*",SUBSTITUTE(N1539," ","*",LEN(N1539)-LEN(SUBSTITUTE(N1539," ",""))))))</f>
        <v>photobooks</v>
      </c>
      <c r="S1539" s="9">
        <f t="shared" ref="S1539:S1602" si="147">(((J1539/60)/60)/24)+DATE(1970,1,1)</f>
        <v>42552.315127314811</v>
      </c>
      <c r="T1539" s="9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8290</v>
      </c>
      <c r="O1540" s="5">
        <f t="shared" si="144"/>
        <v>102.62857142857143</v>
      </c>
      <c r="P1540" s="5">
        <f t="shared" ref="P1540:P1603" si="149">IF(L1540=0,0,E1540/L1540)</f>
        <v>156.17391304347825</v>
      </c>
      <c r="Q1540" t="str">
        <f t="shared" si="145"/>
        <v>photography</v>
      </c>
      <c r="R1540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8290</v>
      </c>
      <c r="O1541" s="5">
        <f t="shared" si="144"/>
        <v>135.98609999999999</v>
      </c>
      <c r="P1541" s="5">
        <f t="shared" si="149"/>
        <v>95.764859154929582</v>
      </c>
      <c r="Q1541" t="str">
        <f t="shared" si="145"/>
        <v>photography</v>
      </c>
      <c r="R1541" t="str">
        <f t="shared" si="146"/>
        <v>photobooks</v>
      </c>
      <c r="S1541" s="9">
        <f t="shared" si="147"/>
        <v>42705.919201388882</v>
      </c>
      <c r="T1541" s="9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8290</v>
      </c>
      <c r="O1542" s="5">
        <f t="shared" si="144"/>
        <v>117.86666666666666</v>
      </c>
      <c r="P1542" s="5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s="5">
        <f t="shared" si="144"/>
        <v>3.3333333333333333E-2</v>
      </c>
      <c r="P1543" s="5">
        <f t="shared" si="149"/>
        <v>3</v>
      </c>
      <c r="Q1543" t="str">
        <f t="shared" si="145"/>
        <v>photography</v>
      </c>
      <c r="R1543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s="5">
        <f t="shared" si="144"/>
        <v>4</v>
      </c>
      <c r="P1544" s="5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s="5">
        <f t="shared" si="144"/>
        <v>0.44444444444444442</v>
      </c>
      <c r="P1545" s="5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s="5">
        <f t="shared" si="144"/>
        <v>0</v>
      </c>
      <c r="P1546" s="5">
        <f t="shared" si="149"/>
        <v>0</v>
      </c>
      <c r="Q1546" t="str">
        <f t="shared" si="145"/>
        <v>photography</v>
      </c>
      <c r="R154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s="5">
        <f t="shared" si="144"/>
        <v>3.3333333333333333E-2</v>
      </c>
      <c r="P1547" s="5">
        <f t="shared" si="149"/>
        <v>1</v>
      </c>
      <c r="Q1547" t="str">
        <f t="shared" si="145"/>
        <v>photography</v>
      </c>
      <c r="R1547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s="5">
        <f t="shared" si="144"/>
        <v>28.9</v>
      </c>
      <c r="P1548" s="5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s="5">
        <f t="shared" si="144"/>
        <v>0</v>
      </c>
      <c r="P1549" s="5">
        <f t="shared" si="149"/>
        <v>0</v>
      </c>
      <c r="Q1549" t="str">
        <f t="shared" si="145"/>
        <v>photography</v>
      </c>
      <c r="R1549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s="5">
        <f t="shared" si="144"/>
        <v>8.5714285714285712</v>
      </c>
      <c r="P1550" s="5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9">
        <f t="shared" si="147"/>
        <v>42286.88217592593</v>
      </c>
      <c r="T1550" s="9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s="5">
        <f t="shared" si="144"/>
        <v>34</v>
      </c>
      <c r="P1551" s="5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s="5">
        <f t="shared" si="144"/>
        <v>13.466666666666667</v>
      </c>
      <c r="P1552" s="5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s="5">
        <f t="shared" si="144"/>
        <v>0</v>
      </c>
      <c r="P1553" s="5">
        <f t="shared" si="149"/>
        <v>0</v>
      </c>
      <c r="Q1553" t="str">
        <f t="shared" si="145"/>
        <v>photography</v>
      </c>
      <c r="R1553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s="5">
        <f t="shared" si="144"/>
        <v>49.186046511627907</v>
      </c>
      <c r="P1554" s="5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s="5">
        <f t="shared" si="144"/>
        <v>0</v>
      </c>
      <c r="P1555" s="5">
        <f t="shared" si="149"/>
        <v>0</v>
      </c>
      <c r="Q1555" t="str">
        <f t="shared" si="145"/>
        <v>photography</v>
      </c>
      <c r="R1555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s="5">
        <f t="shared" si="144"/>
        <v>0</v>
      </c>
      <c r="P1556" s="5">
        <f t="shared" si="149"/>
        <v>0</v>
      </c>
      <c r="Q1556" t="str">
        <f t="shared" si="145"/>
        <v>photography</v>
      </c>
      <c r="R155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s="5">
        <f t="shared" si="144"/>
        <v>0</v>
      </c>
      <c r="P1557" s="5">
        <f t="shared" si="149"/>
        <v>0</v>
      </c>
      <c r="Q1557" t="str">
        <f t="shared" si="145"/>
        <v>photography</v>
      </c>
      <c r="R1557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s="5">
        <f t="shared" si="144"/>
        <v>45.133333333333333</v>
      </c>
      <c r="P1558" s="5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s="5">
        <f t="shared" si="144"/>
        <v>4</v>
      </c>
      <c r="P1559" s="5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s="5">
        <f t="shared" si="144"/>
        <v>4.666666666666667</v>
      </c>
      <c r="P1560" s="5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s="5">
        <f t="shared" si="144"/>
        <v>0.33333333333333331</v>
      </c>
      <c r="P1561" s="5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9">
        <f t="shared" si="147"/>
        <v>42108.05322916666</v>
      </c>
      <c r="T1561" s="9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s="5">
        <f t="shared" si="144"/>
        <v>3.76</v>
      </c>
      <c r="P1562" s="5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8295</v>
      </c>
      <c r="O1563" s="5">
        <f t="shared" si="144"/>
        <v>0.67</v>
      </c>
      <c r="P1563" s="5">
        <f t="shared" si="149"/>
        <v>67</v>
      </c>
      <c r="Q1563" t="str">
        <f t="shared" si="145"/>
        <v>publishing</v>
      </c>
      <c r="R1563" t="str">
        <f t="shared" si="146"/>
        <v>books</v>
      </c>
      <c r="S1563" s="9">
        <f t="shared" si="147"/>
        <v>41555.041701388887</v>
      </c>
      <c r="T1563" s="9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8295</v>
      </c>
      <c r="O1564" s="5">
        <f t="shared" si="144"/>
        <v>0</v>
      </c>
      <c r="P1564" s="5">
        <f t="shared" si="149"/>
        <v>0</v>
      </c>
      <c r="Q1564" t="str">
        <f t="shared" si="145"/>
        <v>publishing</v>
      </c>
      <c r="R1564" t="str">
        <f t="shared" si="146"/>
        <v>books</v>
      </c>
      <c r="S1564" s="9">
        <f t="shared" si="147"/>
        <v>40079.566157407404</v>
      </c>
      <c r="T1564" s="9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8295</v>
      </c>
      <c r="O1565" s="5">
        <f t="shared" si="144"/>
        <v>1.4166666666666667</v>
      </c>
      <c r="P1565" s="5">
        <f t="shared" si="149"/>
        <v>42.5</v>
      </c>
      <c r="Q1565" t="str">
        <f t="shared" si="145"/>
        <v>publishing</v>
      </c>
      <c r="R1565" t="str">
        <f t="shared" si="146"/>
        <v>books</v>
      </c>
      <c r="S1565" s="9">
        <f t="shared" si="147"/>
        <v>41652.742488425924</v>
      </c>
      <c r="T1565" s="9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8295</v>
      </c>
      <c r="O1566" s="5">
        <f t="shared" si="144"/>
        <v>0.1</v>
      </c>
      <c r="P1566" s="5">
        <f t="shared" si="149"/>
        <v>10</v>
      </c>
      <c r="Q1566" t="str">
        <f t="shared" si="145"/>
        <v>publishing</v>
      </c>
      <c r="R1566" t="str">
        <f t="shared" si="146"/>
        <v>books</v>
      </c>
      <c r="S1566" s="9">
        <f t="shared" si="147"/>
        <v>42121.367002314815</v>
      </c>
      <c r="T1566" s="9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8295</v>
      </c>
      <c r="O1567" s="5">
        <f t="shared" si="144"/>
        <v>2.5</v>
      </c>
      <c r="P1567" s="5">
        <f t="shared" si="149"/>
        <v>100</v>
      </c>
      <c r="Q1567" t="str">
        <f t="shared" si="145"/>
        <v>publishing</v>
      </c>
      <c r="R1567" t="str">
        <f t="shared" si="146"/>
        <v>books</v>
      </c>
      <c r="S1567" s="9">
        <f t="shared" si="147"/>
        <v>40672.729872685188</v>
      </c>
      <c r="T1567" s="9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8295</v>
      </c>
      <c r="O1568" s="5">
        <f t="shared" si="144"/>
        <v>21.25</v>
      </c>
      <c r="P1568" s="5">
        <f t="shared" si="149"/>
        <v>108.05084745762711</v>
      </c>
      <c r="Q1568" t="str">
        <f t="shared" si="145"/>
        <v>publishing</v>
      </c>
      <c r="R1568" t="str">
        <f t="shared" si="146"/>
        <v>books</v>
      </c>
      <c r="S1568" s="9">
        <f t="shared" si="147"/>
        <v>42549.916712962964</v>
      </c>
      <c r="T1568" s="9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8295</v>
      </c>
      <c r="O1569" s="5">
        <f t="shared" si="144"/>
        <v>4.117647058823529</v>
      </c>
      <c r="P1569" s="5">
        <f t="shared" si="149"/>
        <v>26.923076923076923</v>
      </c>
      <c r="Q1569" t="str">
        <f t="shared" si="145"/>
        <v>publishing</v>
      </c>
      <c r="R1569" t="str">
        <f t="shared" si="146"/>
        <v>books</v>
      </c>
      <c r="S1569" s="9">
        <f t="shared" si="147"/>
        <v>41671.936863425923</v>
      </c>
      <c r="T1569" s="9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8295</v>
      </c>
      <c r="O1570" s="5">
        <f t="shared" si="144"/>
        <v>13.64</v>
      </c>
      <c r="P1570" s="5">
        <f t="shared" si="149"/>
        <v>155</v>
      </c>
      <c r="Q1570" t="str">
        <f t="shared" si="145"/>
        <v>publishing</v>
      </c>
      <c r="R1570" t="str">
        <f t="shared" si="146"/>
        <v>books</v>
      </c>
      <c r="S1570" s="9">
        <f t="shared" si="147"/>
        <v>41962.062326388885</v>
      </c>
      <c r="T1570" s="9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8295</v>
      </c>
      <c r="O1571" s="5">
        <f t="shared" si="144"/>
        <v>0</v>
      </c>
      <c r="P1571" s="5">
        <f t="shared" si="149"/>
        <v>0</v>
      </c>
      <c r="Q1571" t="str">
        <f t="shared" si="145"/>
        <v>publishing</v>
      </c>
      <c r="R1571" t="str">
        <f t="shared" si="146"/>
        <v>books</v>
      </c>
      <c r="S1571" s="9">
        <f t="shared" si="147"/>
        <v>41389.679560185185</v>
      </c>
      <c r="T1571" s="9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8295</v>
      </c>
      <c r="O1572" s="5">
        <f t="shared" si="144"/>
        <v>41.4</v>
      </c>
      <c r="P1572" s="5">
        <f t="shared" si="149"/>
        <v>47.769230769230766</v>
      </c>
      <c r="Q1572" t="str">
        <f t="shared" si="145"/>
        <v>publishing</v>
      </c>
      <c r="R1572" t="str">
        <f t="shared" si="146"/>
        <v>books</v>
      </c>
      <c r="S1572" s="9">
        <f t="shared" si="147"/>
        <v>42438.813449074078</v>
      </c>
      <c r="T1572" s="9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8295</v>
      </c>
      <c r="O1573" s="5">
        <f t="shared" si="144"/>
        <v>0.66115702479338845</v>
      </c>
      <c r="P1573" s="5">
        <f t="shared" si="149"/>
        <v>20</v>
      </c>
      <c r="Q1573" t="str">
        <f t="shared" si="145"/>
        <v>publishing</v>
      </c>
      <c r="R1573" t="str">
        <f t="shared" si="146"/>
        <v>books</v>
      </c>
      <c r="S1573" s="9">
        <f t="shared" si="147"/>
        <v>42144.769479166673</v>
      </c>
      <c r="T1573" s="9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8295</v>
      </c>
      <c r="O1574" s="5">
        <f t="shared" si="144"/>
        <v>5</v>
      </c>
      <c r="P1574" s="5">
        <f t="shared" si="149"/>
        <v>41.666666666666664</v>
      </c>
      <c r="Q1574" t="str">
        <f t="shared" si="145"/>
        <v>publishing</v>
      </c>
      <c r="R1574" t="str">
        <f t="shared" si="146"/>
        <v>books</v>
      </c>
      <c r="S1574" s="9">
        <f t="shared" si="147"/>
        <v>42404.033090277779</v>
      </c>
      <c r="T1574" s="9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8295</v>
      </c>
      <c r="O1575" s="5">
        <f t="shared" si="144"/>
        <v>2.4777777777777779</v>
      </c>
      <c r="P1575" s="5">
        <f t="shared" si="149"/>
        <v>74.333333333333329</v>
      </c>
      <c r="Q1575" t="str">
        <f t="shared" si="145"/>
        <v>publishing</v>
      </c>
      <c r="R1575" t="str">
        <f t="shared" si="146"/>
        <v>books</v>
      </c>
      <c r="S1575" s="9">
        <f t="shared" si="147"/>
        <v>42786.000023148154</v>
      </c>
      <c r="T1575" s="9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8295</v>
      </c>
      <c r="O1576" s="5">
        <f t="shared" si="144"/>
        <v>5.0599999999999996</v>
      </c>
      <c r="P1576" s="5">
        <f t="shared" si="149"/>
        <v>84.333333333333329</v>
      </c>
      <c r="Q1576" t="str">
        <f t="shared" si="145"/>
        <v>publishing</v>
      </c>
      <c r="R1576" t="str">
        <f t="shared" si="146"/>
        <v>books</v>
      </c>
      <c r="S1576" s="9">
        <f t="shared" si="147"/>
        <v>42017.927418981482</v>
      </c>
      <c r="T1576" s="9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8295</v>
      </c>
      <c r="O1577" s="5">
        <f t="shared" si="144"/>
        <v>22.91</v>
      </c>
      <c r="P1577" s="5">
        <f t="shared" si="149"/>
        <v>65.457142857142856</v>
      </c>
      <c r="Q1577" t="str">
        <f t="shared" si="145"/>
        <v>publishing</v>
      </c>
      <c r="R1577" t="str">
        <f t="shared" si="146"/>
        <v>books</v>
      </c>
      <c r="S1577" s="9">
        <f t="shared" si="147"/>
        <v>41799.524259259262</v>
      </c>
      <c r="T1577" s="9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8295</v>
      </c>
      <c r="O1578" s="5">
        <f t="shared" si="144"/>
        <v>13</v>
      </c>
      <c r="P1578" s="5">
        <f t="shared" si="149"/>
        <v>65</v>
      </c>
      <c r="Q1578" t="str">
        <f t="shared" si="145"/>
        <v>publishing</v>
      </c>
      <c r="R1578" t="str">
        <f t="shared" si="146"/>
        <v>books</v>
      </c>
      <c r="S1578" s="9">
        <f t="shared" si="147"/>
        <v>42140.879259259258</v>
      </c>
      <c r="T1578" s="9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8295</v>
      </c>
      <c r="O1579" s="5">
        <f t="shared" si="144"/>
        <v>0.55000000000000004</v>
      </c>
      <c r="P1579" s="5">
        <f t="shared" si="149"/>
        <v>27.5</v>
      </c>
      <c r="Q1579" t="str">
        <f t="shared" si="145"/>
        <v>publishing</v>
      </c>
      <c r="R1579" t="str">
        <f t="shared" si="146"/>
        <v>books</v>
      </c>
      <c r="S1579" s="9">
        <f t="shared" si="147"/>
        <v>41054.847777777781</v>
      </c>
      <c r="T1579" s="9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8295</v>
      </c>
      <c r="O1580" s="5">
        <f t="shared" si="144"/>
        <v>10.80653663679494</v>
      </c>
      <c r="P1580" s="5">
        <f t="shared" si="149"/>
        <v>51.25</v>
      </c>
      <c r="Q1580" t="str">
        <f t="shared" si="145"/>
        <v>publishing</v>
      </c>
      <c r="R1580" t="str">
        <f t="shared" si="146"/>
        <v>books</v>
      </c>
      <c r="S1580" s="9">
        <f t="shared" si="147"/>
        <v>40399.065868055557</v>
      </c>
      <c r="T1580" s="9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8295</v>
      </c>
      <c r="O1581" s="5">
        <f t="shared" si="144"/>
        <v>0.84008400840084008</v>
      </c>
      <c r="P1581" s="5">
        <f t="shared" si="149"/>
        <v>14</v>
      </c>
      <c r="Q1581" t="str">
        <f t="shared" si="145"/>
        <v>publishing</v>
      </c>
      <c r="R1581" t="str">
        <f t="shared" si="146"/>
        <v>books</v>
      </c>
      <c r="S1581" s="9">
        <f t="shared" si="147"/>
        <v>41481.996423611112</v>
      </c>
      <c r="T1581" s="9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8295</v>
      </c>
      <c r="O1582" s="5">
        <f t="shared" si="144"/>
        <v>0</v>
      </c>
      <c r="P1582" s="5">
        <f t="shared" si="149"/>
        <v>0</v>
      </c>
      <c r="Q1582" t="str">
        <f t="shared" si="145"/>
        <v>publishing</v>
      </c>
      <c r="R1582" t="str">
        <f t="shared" si="146"/>
        <v>books</v>
      </c>
      <c r="S1582" s="9">
        <f t="shared" si="147"/>
        <v>40990.050069444449</v>
      </c>
      <c r="T1582" s="9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8296</v>
      </c>
      <c r="O1583" s="5">
        <f t="shared" si="144"/>
        <v>0.5</v>
      </c>
      <c r="P1583" s="5">
        <f t="shared" si="149"/>
        <v>5</v>
      </c>
      <c r="Q1583" t="str">
        <f t="shared" si="145"/>
        <v>photography</v>
      </c>
      <c r="R1583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8296</v>
      </c>
      <c r="O1584" s="5">
        <f t="shared" si="144"/>
        <v>9.3000000000000007</v>
      </c>
      <c r="P1584" s="5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8296</v>
      </c>
      <c r="O1585" s="5">
        <f t="shared" si="144"/>
        <v>7.4999999999999997E-2</v>
      </c>
      <c r="P1585" s="5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8296</v>
      </c>
      <c r="O1586" s="5">
        <f t="shared" si="144"/>
        <v>0</v>
      </c>
      <c r="P1586" s="5">
        <f t="shared" si="149"/>
        <v>0</v>
      </c>
      <c r="Q1586" t="str">
        <f t="shared" si="145"/>
        <v>photography</v>
      </c>
      <c r="R158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8296</v>
      </c>
      <c r="O1587" s="5">
        <f t="shared" si="144"/>
        <v>79</v>
      </c>
      <c r="P1587" s="5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8296</v>
      </c>
      <c r="O1588" s="5">
        <f t="shared" si="144"/>
        <v>0</v>
      </c>
      <c r="P1588" s="5">
        <f t="shared" si="149"/>
        <v>0</v>
      </c>
      <c r="Q1588" t="str">
        <f t="shared" si="145"/>
        <v>photography</v>
      </c>
      <c r="R1588" t="str">
        <f t="shared" si="146"/>
        <v>places</v>
      </c>
      <c r="S1588" s="9">
        <f t="shared" si="147"/>
        <v>42069.104421296302</v>
      </c>
      <c r="T1588" s="9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8296</v>
      </c>
      <c r="O1589" s="5">
        <f t="shared" si="144"/>
        <v>1.3333333333333334E-2</v>
      </c>
      <c r="P1589" s="5">
        <f t="shared" si="149"/>
        <v>1</v>
      </c>
      <c r="Q1589" t="str">
        <f t="shared" si="145"/>
        <v>photography</v>
      </c>
      <c r="R1589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8296</v>
      </c>
      <c r="O1590" s="5">
        <f t="shared" si="144"/>
        <v>0</v>
      </c>
      <c r="P1590" s="5">
        <f t="shared" si="149"/>
        <v>0</v>
      </c>
      <c r="Q1590" t="str">
        <f t="shared" si="145"/>
        <v>photography</v>
      </c>
      <c r="R1590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8296</v>
      </c>
      <c r="O1591" s="5">
        <f t="shared" si="144"/>
        <v>0</v>
      </c>
      <c r="P1591" s="5">
        <f t="shared" si="149"/>
        <v>0</v>
      </c>
      <c r="Q1591" t="str">
        <f t="shared" si="145"/>
        <v>photography</v>
      </c>
      <c r="R1591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8296</v>
      </c>
      <c r="O1592" s="5">
        <f t="shared" si="144"/>
        <v>1.7</v>
      </c>
      <c r="P1592" s="5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8296</v>
      </c>
      <c r="O1593" s="5">
        <f t="shared" si="144"/>
        <v>29.228571428571428</v>
      </c>
      <c r="P1593" s="5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8296</v>
      </c>
      <c r="O1594" s="5">
        <f t="shared" si="144"/>
        <v>0</v>
      </c>
      <c r="P1594" s="5">
        <f t="shared" si="149"/>
        <v>0</v>
      </c>
      <c r="Q1594" t="str">
        <f t="shared" si="145"/>
        <v>photography</v>
      </c>
      <c r="R1594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8296</v>
      </c>
      <c r="O1595" s="5">
        <f t="shared" si="144"/>
        <v>1.3636363636363636E-2</v>
      </c>
      <c r="P1595" s="5">
        <f t="shared" si="149"/>
        <v>1</v>
      </c>
      <c r="Q1595" t="str">
        <f t="shared" si="145"/>
        <v>photography</v>
      </c>
      <c r="R1595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8296</v>
      </c>
      <c r="O1596" s="5">
        <f t="shared" si="144"/>
        <v>20.5</v>
      </c>
      <c r="P1596" s="5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9">
        <f t="shared" si="147"/>
        <v>42445.712754629625</v>
      </c>
      <c r="T1596" s="9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8296</v>
      </c>
      <c r="O1597" s="5">
        <f t="shared" si="144"/>
        <v>0.28000000000000003</v>
      </c>
      <c r="P1597" s="5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9">
        <f t="shared" si="147"/>
        <v>41780.050092592595</v>
      </c>
      <c r="T1597" s="9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8296</v>
      </c>
      <c r="O1598" s="5">
        <f t="shared" si="144"/>
        <v>2.3076923076923075</v>
      </c>
      <c r="P1598" s="5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8296</v>
      </c>
      <c r="O1599" s="5">
        <f t="shared" si="144"/>
        <v>0</v>
      </c>
      <c r="P1599" s="5">
        <f t="shared" si="149"/>
        <v>0</v>
      </c>
      <c r="Q1599" t="str">
        <f t="shared" si="145"/>
        <v>photography</v>
      </c>
      <c r="R1599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8296</v>
      </c>
      <c r="O1600" s="5">
        <f t="shared" si="144"/>
        <v>0.125</v>
      </c>
      <c r="P1600" s="5">
        <f t="shared" si="149"/>
        <v>1</v>
      </c>
      <c r="Q1600" t="str">
        <f t="shared" si="145"/>
        <v>photography</v>
      </c>
      <c r="R1600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8296</v>
      </c>
      <c r="O1601" s="5">
        <f t="shared" si="144"/>
        <v>0</v>
      </c>
      <c r="P1601" s="5">
        <f t="shared" si="149"/>
        <v>0</v>
      </c>
      <c r="Q1601" t="str">
        <f t="shared" si="145"/>
        <v>photography</v>
      </c>
      <c r="R1601" t="str">
        <f t="shared" si="146"/>
        <v>places</v>
      </c>
      <c r="S1601" s="9">
        <f t="shared" si="147"/>
        <v>42438.53907407407</v>
      </c>
      <c r="T1601" s="9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8296</v>
      </c>
      <c r="O1602" s="5">
        <f t="shared" si="144"/>
        <v>7.34</v>
      </c>
      <c r="P1602" s="5">
        <f t="shared" si="149"/>
        <v>40.777777777777779</v>
      </c>
      <c r="Q1602" t="str">
        <f t="shared" si="145"/>
        <v>photography</v>
      </c>
      <c r="R1602" t="str">
        <f t="shared" si="146"/>
        <v>places</v>
      </c>
      <c r="S1602" s="9">
        <f t="shared" si="147"/>
        <v>41791.057314814818</v>
      </c>
      <c r="T1602" s="9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s="5">
        <f t="shared" ref="O1603:O1666" si="150">E1603*100/D1603</f>
        <v>108.2492</v>
      </c>
      <c r="P1603" s="5">
        <f t="shared" si="149"/>
        <v>48.325535714285714</v>
      </c>
      <c r="Q1603" t="str">
        <f t="shared" ref="Q1603:Q1666" si="151">IF(ISERR(FIND(" ",N1603)),"",LEFT(N1603,FIND(" ",N1603)-1))</f>
        <v>music</v>
      </c>
      <c r="R1603" t="str">
        <f t="shared" ref="R1603:R1666" si="152">IF(ISERR(FIND(" ",N1603)),"",RIGHT(N1603,LEN(N1603)-FIND("*",SUBSTITUTE(N1603," ","*",LEN(N1603)-LEN(SUBSTITUTE(N1603," ",""))))))</f>
        <v>rock</v>
      </c>
      <c r="S1603" s="9">
        <f t="shared" ref="S1603:S1666" si="153">(((J1603/60)/60)/24)+DATE(1970,1,1)</f>
        <v>40638.092974537038</v>
      </c>
      <c r="T1603" s="9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s="5">
        <f t="shared" si="150"/>
        <v>100.16666666666667</v>
      </c>
      <c r="P1604" s="5">
        <f t="shared" ref="P1604:P1667" si="155">IF(L1604=0,0,E1604/L1604)</f>
        <v>46.953125</v>
      </c>
      <c r="Q1604" t="str">
        <f t="shared" si="151"/>
        <v>music</v>
      </c>
      <c r="R1604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s="5">
        <f t="shared" si="150"/>
        <v>100.033</v>
      </c>
      <c r="P1605" s="5">
        <f t="shared" si="155"/>
        <v>66.688666666666663</v>
      </c>
      <c r="Q1605" t="str">
        <f t="shared" si="151"/>
        <v>music</v>
      </c>
      <c r="R1605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s="5">
        <f t="shared" si="150"/>
        <v>122.10714285714286</v>
      </c>
      <c r="P1606" s="5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9">
        <f t="shared" si="153"/>
        <v>40945.845312500001</v>
      </c>
      <c r="T1606" s="9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s="5">
        <f t="shared" si="150"/>
        <v>100.69333333333333</v>
      </c>
      <c r="P1607" s="5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s="5">
        <f t="shared" si="150"/>
        <v>101.004125</v>
      </c>
      <c r="P1608" s="5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s="5">
        <f t="shared" si="150"/>
        <v>145.11000000000001</v>
      </c>
      <c r="P1609" s="5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s="5">
        <f t="shared" si="150"/>
        <v>101.25</v>
      </c>
      <c r="P1610" s="5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9">
        <f t="shared" si="153"/>
        <v>41607.83085648148</v>
      </c>
      <c r="T1610" s="9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s="5">
        <f t="shared" si="150"/>
        <v>118.33333333333333</v>
      </c>
      <c r="P1611" s="5">
        <f t="shared" si="155"/>
        <v>443.75</v>
      </c>
      <c r="Q1611" t="str">
        <f t="shared" si="151"/>
        <v>music</v>
      </c>
      <c r="R1611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s="5">
        <f t="shared" si="150"/>
        <v>271.85000000000002</v>
      </c>
      <c r="P1612" s="5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s="5">
        <f t="shared" si="150"/>
        <v>125.125</v>
      </c>
      <c r="P1613" s="5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s="5">
        <f t="shared" si="150"/>
        <v>110</v>
      </c>
      <c r="P1614" s="5">
        <f t="shared" si="155"/>
        <v>50</v>
      </c>
      <c r="Q1614" t="str">
        <f t="shared" si="151"/>
        <v>music</v>
      </c>
      <c r="R1614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s="5">
        <f t="shared" si="150"/>
        <v>101.5</v>
      </c>
      <c r="P1615" s="5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s="5">
        <f t="shared" si="150"/>
        <v>102.7</v>
      </c>
      <c r="P1616" s="5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9">
        <f t="shared" si="153"/>
        <v>41794.981122685182</v>
      </c>
      <c r="T1616" s="9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s="5">
        <f t="shared" si="150"/>
        <v>114.125</v>
      </c>
      <c r="P1617" s="5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s="5">
        <f t="shared" si="150"/>
        <v>104.2</v>
      </c>
      <c r="P1618" s="5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s="5">
        <f t="shared" si="150"/>
        <v>145.85714285714286</v>
      </c>
      <c r="P1619" s="5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s="5">
        <f t="shared" si="150"/>
        <v>105.06666666666666</v>
      </c>
      <c r="P1620" s="5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s="5">
        <f t="shared" si="150"/>
        <v>133.33333333333334</v>
      </c>
      <c r="P1621" s="5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9">
        <f t="shared" si="153"/>
        <v>41876.18618055556</v>
      </c>
      <c r="T1621" s="9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s="5">
        <f t="shared" si="150"/>
        <v>113</v>
      </c>
      <c r="P1622" s="5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s="5">
        <f t="shared" si="150"/>
        <v>121.2</v>
      </c>
      <c r="P1623" s="5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s="5">
        <f t="shared" si="150"/>
        <v>101.72463768115942</v>
      </c>
      <c r="P1624" s="5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9">
        <f t="shared" si="153"/>
        <v>41950.29483796296</v>
      </c>
      <c r="T1624" s="9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s="5">
        <f t="shared" si="150"/>
        <v>101.06666666666666</v>
      </c>
      <c r="P1625" s="5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s="5">
        <f t="shared" si="150"/>
        <v>118</v>
      </c>
      <c r="P1626" s="5">
        <f t="shared" si="155"/>
        <v>47.2</v>
      </c>
      <c r="Q1626" t="str">
        <f t="shared" si="151"/>
        <v>music</v>
      </c>
      <c r="R162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s="5">
        <f t="shared" si="150"/>
        <v>155.33333333333334</v>
      </c>
      <c r="P1627" s="5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s="5">
        <f t="shared" si="150"/>
        <v>101.1875</v>
      </c>
      <c r="P1628" s="5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9">
        <f t="shared" si="153"/>
        <v>41579.847997685189</v>
      </c>
      <c r="T1628" s="9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s="5">
        <f t="shared" si="150"/>
        <v>117</v>
      </c>
      <c r="P1629" s="5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s="5">
        <f t="shared" si="150"/>
        <v>100.925</v>
      </c>
      <c r="P1630" s="5">
        <f t="shared" si="155"/>
        <v>45.875</v>
      </c>
      <c r="Q1630" t="str">
        <f t="shared" si="151"/>
        <v>music</v>
      </c>
      <c r="R1630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s="5">
        <f t="shared" si="150"/>
        <v>103.66666666666667</v>
      </c>
      <c r="P1631" s="5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s="5">
        <f t="shared" si="150"/>
        <v>265.25</v>
      </c>
      <c r="P1632" s="5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s="5">
        <f t="shared" si="150"/>
        <v>155.91</v>
      </c>
      <c r="P1633" s="5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s="5">
        <f t="shared" si="150"/>
        <v>101.625</v>
      </c>
      <c r="P1634" s="5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9">
        <f t="shared" si="153"/>
        <v>40750.340902777774</v>
      </c>
      <c r="T1634" s="9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s="5">
        <f t="shared" si="150"/>
        <v>100</v>
      </c>
      <c r="P1635" s="5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s="5">
        <f t="shared" si="150"/>
        <v>100.5</v>
      </c>
      <c r="P1636" s="5">
        <f t="shared" si="155"/>
        <v>62.8125</v>
      </c>
      <c r="Q1636" t="str">
        <f t="shared" si="151"/>
        <v>music</v>
      </c>
      <c r="R163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s="5">
        <f t="shared" si="150"/>
        <v>125.3</v>
      </c>
      <c r="P1637" s="5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s="5">
        <f t="shared" si="150"/>
        <v>103.55555555555556</v>
      </c>
      <c r="P1638" s="5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s="5">
        <f t="shared" si="150"/>
        <v>103.8</v>
      </c>
      <c r="P1639" s="5">
        <f t="shared" si="155"/>
        <v>34.6</v>
      </c>
      <c r="Q1639" t="str">
        <f t="shared" si="151"/>
        <v>music</v>
      </c>
      <c r="R1639" t="str">
        <f t="shared" si="152"/>
        <v>rock</v>
      </c>
      <c r="S1639" s="9">
        <f t="shared" si="153"/>
        <v>40122.751620370371</v>
      </c>
      <c r="T1639" s="9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s="5">
        <f t="shared" si="150"/>
        <v>105</v>
      </c>
      <c r="P1640" s="5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s="5">
        <f t="shared" si="150"/>
        <v>100</v>
      </c>
      <c r="P1641" s="5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s="5">
        <f t="shared" si="150"/>
        <v>169.86</v>
      </c>
      <c r="P1642" s="5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8297</v>
      </c>
      <c r="O1643" s="5">
        <f t="shared" si="150"/>
        <v>101.4</v>
      </c>
      <c r="P1643" s="5">
        <f t="shared" si="155"/>
        <v>97.5</v>
      </c>
      <c r="Q1643" t="str">
        <f t="shared" si="151"/>
        <v>music</v>
      </c>
      <c r="R1643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8297</v>
      </c>
      <c r="O1644" s="5">
        <f t="shared" si="150"/>
        <v>100</v>
      </c>
      <c r="P1644" s="5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8297</v>
      </c>
      <c r="O1645" s="5">
        <f t="shared" si="150"/>
        <v>124.7</v>
      </c>
      <c r="P1645" s="5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8297</v>
      </c>
      <c r="O1646" s="5">
        <f t="shared" si="150"/>
        <v>109.5</v>
      </c>
      <c r="P1646" s="5">
        <f t="shared" si="155"/>
        <v>85.546875</v>
      </c>
      <c r="Q1646" t="str">
        <f t="shared" si="151"/>
        <v>music</v>
      </c>
      <c r="R1646" t="str">
        <f t="shared" si="152"/>
        <v>pop</v>
      </c>
      <c r="S1646" s="9">
        <f t="shared" si="153"/>
        <v>41175.05972222222</v>
      </c>
      <c r="T1646" s="9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8297</v>
      </c>
      <c r="O1647" s="5">
        <f t="shared" si="150"/>
        <v>110.8</v>
      </c>
      <c r="P1647" s="5">
        <f t="shared" si="155"/>
        <v>554</v>
      </c>
      <c r="Q1647" t="str">
        <f t="shared" si="151"/>
        <v>music</v>
      </c>
      <c r="R1647" t="str">
        <f t="shared" si="152"/>
        <v>pop</v>
      </c>
      <c r="S1647" s="9">
        <f t="shared" si="153"/>
        <v>41521.617361111108</v>
      </c>
      <c r="T1647" s="9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8297</v>
      </c>
      <c r="O1648" s="5">
        <f t="shared" si="150"/>
        <v>110.2</v>
      </c>
      <c r="P1648" s="5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9">
        <f t="shared" si="153"/>
        <v>41833.450266203705</v>
      </c>
      <c r="T1648" s="9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8297</v>
      </c>
      <c r="O1649" s="5">
        <f t="shared" si="150"/>
        <v>104.72</v>
      </c>
      <c r="P1649" s="5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8297</v>
      </c>
      <c r="O1650" s="5">
        <f t="shared" si="150"/>
        <v>125.26086956521739</v>
      </c>
      <c r="P1650" s="5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8297</v>
      </c>
      <c r="O1651" s="5">
        <f t="shared" si="150"/>
        <v>100.58763157894737</v>
      </c>
      <c r="P1651" s="5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8297</v>
      </c>
      <c r="O1652" s="5">
        <f t="shared" si="150"/>
        <v>141.55000000000001</v>
      </c>
      <c r="P1652" s="5">
        <f t="shared" si="155"/>
        <v>88.46875</v>
      </c>
      <c r="Q1652" t="str">
        <f t="shared" si="151"/>
        <v>music</v>
      </c>
      <c r="R1652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8297</v>
      </c>
      <c r="O1653" s="5">
        <f t="shared" si="150"/>
        <v>100.75</v>
      </c>
      <c r="P1653" s="5">
        <f t="shared" si="155"/>
        <v>100.75</v>
      </c>
      <c r="Q1653" t="str">
        <f t="shared" si="151"/>
        <v>music</v>
      </c>
      <c r="R1653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8297</v>
      </c>
      <c r="O1654" s="5">
        <f t="shared" si="150"/>
        <v>100.66666666666667</v>
      </c>
      <c r="P1654" s="5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8297</v>
      </c>
      <c r="O1655" s="5">
        <f t="shared" si="150"/>
        <v>174.2304</v>
      </c>
      <c r="P1655" s="5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8297</v>
      </c>
      <c r="O1656" s="5">
        <f t="shared" si="150"/>
        <v>119.90909090909091</v>
      </c>
      <c r="P1656" s="5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8297</v>
      </c>
      <c r="O1657" s="5">
        <f t="shared" si="150"/>
        <v>142.86666666666667</v>
      </c>
      <c r="P1657" s="5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8297</v>
      </c>
      <c r="O1658" s="5">
        <f t="shared" si="150"/>
        <v>100.33493333333334</v>
      </c>
      <c r="P1658" s="5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8297</v>
      </c>
      <c r="O1659" s="5">
        <f t="shared" si="150"/>
        <v>104.93380000000001</v>
      </c>
      <c r="P1659" s="5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8297</v>
      </c>
      <c r="O1660" s="5">
        <f t="shared" si="150"/>
        <v>132.23333333333332</v>
      </c>
      <c r="P1660" s="5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8297</v>
      </c>
      <c r="O1661" s="5">
        <f t="shared" si="150"/>
        <v>112.8</v>
      </c>
      <c r="P1661" s="5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8297</v>
      </c>
      <c r="O1662" s="5">
        <f t="shared" si="150"/>
        <v>1253.75</v>
      </c>
      <c r="P1662" s="5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8297</v>
      </c>
      <c r="O1663" s="5">
        <f t="shared" si="150"/>
        <v>102.50632911392405</v>
      </c>
      <c r="P1663" s="5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8297</v>
      </c>
      <c r="O1664" s="5">
        <f t="shared" si="150"/>
        <v>102.6375</v>
      </c>
      <c r="P1664" s="5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8297</v>
      </c>
      <c r="O1665" s="5">
        <f t="shared" si="150"/>
        <v>108</v>
      </c>
      <c r="P1665" s="5">
        <f t="shared" si="155"/>
        <v>33.75</v>
      </c>
      <c r="Q1665" t="str">
        <f t="shared" si="151"/>
        <v>music</v>
      </c>
      <c r="R1665" t="str">
        <f t="shared" si="152"/>
        <v>pop</v>
      </c>
      <c r="S1665" s="9">
        <f t="shared" si="153"/>
        <v>42006.02207175926</v>
      </c>
      <c r="T1665" s="9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8297</v>
      </c>
      <c r="O1666" s="5">
        <f t="shared" si="150"/>
        <v>122.4088</v>
      </c>
      <c r="P1666" s="5">
        <f t="shared" si="155"/>
        <v>34.384494382022467</v>
      </c>
      <c r="Q1666" t="str">
        <f t="shared" si="151"/>
        <v>music</v>
      </c>
      <c r="R1666" t="str">
        <f t="shared" si="152"/>
        <v>pop</v>
      </c>
      <c r="S1666" s="9">
        <f t="shared" si="153"/>
        <v>40939.761782407404</v>
      </c>
      <c r="T1666" s="9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8297</v>
      </c>
      <c r="O1667" s="5">
        <f t="shared" ref="O1667:O1730" si="156">E1667*100/D1667</f>
        <v>119.45714285714286</v>
      </c>
      <c r="P1667" s="5">
        <f t="shared" si="155"/>
        <v>44.956989247311824</v>
      </c>
      <c r="Q1667" t="str">
        <f t="shared" ref="Q1667:Q1730" si="157">IF(ISERR(FIND(" ",N1667)),"",LEFT(N1667,FIND(" ",N1667)-1))</f>
        <v>music</v>
      </c>
      <c r="R1667" t="str">
        <f t="shared" ref="R1667:R1730" si="158">IF(ISERR(FIND(" ",N1667)),"",RIGHT(N1667,LEN(N1667)-FIND("*",SUBSTITUTE(N1667," ","*",LEN(N1667)-LEN(SUBSTITUTE(N1667," ",""))))))</f>
        <v>pop</v>
      </c>
      <c r="S1667" s="9">
        <f t="shared" ref="S1667:S1730" si="159">(((J1667/60)/60)/24)+DATE(1970,1,1)</f>
        <v>40564.649456018517</v>
      </c>
      <c r="T1667" s="9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8297</v>
      </c>
      <c r="O1668" s="5">
        <f t="shared" si="156"/>
        <v>160.88</v>
      </c>
      <c r="P1668" s="5">
        <f t="shared" ref="P1668:P1731" si="161">IF(L1668=0,0,E1668/L1668)</f>
        <v>41.04081632653061</v>
      </c>
      <c r="Q1668" t="str">
        <f t="shared" si="157"/>
        <v>music</v>
      </c>
      <c r="R1668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8297</v>
      </c>
      <c r="O1669" s="5">
        <f t="shared" si="156"/>
        <v>126.85294117647059</v>
      </c>
      <c r="P1669" s="5">
        <f t="shared" si="161"/>
        <v>52.597560975609753</v>
      </c>
      <c r="Q1669" t="str">
        <f t="shared" si="157"/>
        <v>music</v>
      </c>
      <c r="R1669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8297</v>
      </c>
      <c r="O1670" s="5">
        <f t="shared" si="156"/>
        <v>102.6375</v>
      </c>
      <c r="P1670" s="5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9">
        <f t="shared" si="159"/>
        <v>40845.14975694444</v>
      </c>
      <c r="T1670" s="9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8297</v>
      </c>
      <c r="O1671" s="5">
        <f t="shared" si="156"/>
        <v>139.75</v>
      </c>
      <c r="P1671" s="5">
        <f t="shared" si="161"/>
        <v>53.75</v>
      </c>
      <c r="Q1671" t="str">
        <f t="shared" si="157"/>
        <v>music</v>
      </c>
      <c r="R1671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8297</v>
      </c>
      <c r="O1672" s="5">
        <f t="shared" si="156"/>
        <v>102.6</v>
      </c>
      <c r="P1672" s="5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9">
        <f t="shared" si="159"/>
        <v>40313.930543981485</v>
      </c>
      <c r="T1672" s="9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8297</v>
      </c>
      <c r="O1673" s="5">
        <f t="shared" si="156"/>
        <v>100.6735</v>
      </c>
      <c r="P1673" s="5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8297</v>
      </c>
      <c r="O1674" s="5">
        <f t="shared" si="156"/>
        <v>112.94117647058823</v>
      </c>
      <c r="P1674" s="5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8297</v>
      </c>
      <c r="O1675" s="5">
        <f t="shared" si="156"/>
        <v>128.0952380952381</v>
      </c>
      <c r="P1675" s="5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8297</v>
      </c>
      <c r="O1676" s="5">
        <f t="shared" si="156"/>
        <v>201.7</v>
      </c>
      <c r="P1676" s="5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8297</v>
      </c>
      <c r="O1677" s="5">
        <f t="shared" si="156"/>
        <v>137.416</v>
      </c>
      <c r="P1677" s="5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8297</v>
      </c>
      <c r="O1678" s="5">
        <f t="shared" si="156"/>
        <v>115.33333333333333</v>
      </c>
      <c r="P1678" s="5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9">
        <f t="shared" si="159"/>
        <v>40973.72623842593</v>
      </c>
      <c r="T1678" s="9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8297</v>
      </c>
      <c r="O1679" s="5">
        <f t="shared" si="156"/>
        <v>111.66666666666667</v>
      </c>
      <c r="P1679" s="5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8297</v>
      </c>
      <c r="O1680" s="5">
        <f t="shared" si="156"/>
        <v>118.4</v>
      </c>
      <c r="P1680" s="5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8297</v>
      </c>
      <c r="O1681" s="5">
        <f t="shared" si="156"/>
        <v>175</v>
      </c>
      <c r="P1681" s="5">
        <f t="shared" si="161"/>
        <v>62.5</v>
      </c>
      <c r="Q1681" t="str">
        <f t="shared" si="157"/>
        <v>music</v>
      </c>
      <c r="R1681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8297</v>
      </c>
      <c r="O1682" s="5">
        <f t="shared" si="156"/>
        <v>117.5</v>
      </c>
      <c r="P1682" s="5">
        <f t="shared" si="161"/>
        <v>47</v>
      </c>
      <c r="Q1682" t="str">
        <f t="shared" si="157"/>
        <v>music</v>
      </c>
      <c r="R1682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8298</v>
      </c>
      <c r="O1683" s="5">
        <f t="shared" si="156"/>
        <v>101.42212307692307</v>
      </c>
      <c r="P1683" s="5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8298</v>
      </c>
      <c r="O1684" s="5">
        <f t="shared" si="156"/>
        <v>0</v>
      </c>
      <c r="P1684" s="5">
        <f t="shared" si="161"/>
        <v>0</v>
      </c>
      <c r="Q1684" t="str">
        <f t="shared" si="157"/>
        <v>music</v>
      </c>
      <c r="R1684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8298</v>
      </c>
      <c r="O1685" s="5">
        <f t="shared" si="156"/>
        <v>21.714285714285715</v>
      </c>
      <c r="P1685" s="5">
        <f t="shared" si="161"/>
        <v>76</v>
      </c>
      <c r="Q1685" t="str">
        <f t="shared" si="157"/>
        <v>music</v>
      </c>
      <c r="R1685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8298</v>
      </c>
      <c r="O1686" s="5">
        <f t="shared" si="156"/>
        <v>109.125</v>
      </c>
      <c r="P1686" s="5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8298</v>
      </c>
      <c r="O1687" s="5">
        <f t="shared" si="156"/>
        <v>102.85714285714286</v>
      </c>
      <c r="P1687" s="5">
        <f t="shared" si="161"/>
        <v>24</v>
      </c>
      <c r="Q1687" t="str">
        <f t="shared" si="157"/>
        <v>music</v>
      </c>
      <c r="R1687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8298</v>
      </c>
      <c r="O1688" s="5">
        <f t="shared" si="156"/>
        <v>0.36</v>
      </c>
      <c r="P1688" s="5">
        <f t="shared" si="161"/>
        <v>18</v>
      </c>
      <c r="Q1688" t="str">
        <f t="shared" si="157"/>
        <v>music</v>
      </c>
      <c r="R1688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8298</v>
      </c>
      <c r="O1689" s="5">
        <f t="shared" si="156"/>
        <v>31.25</v>
      </c>
      <c r="P1689" s="5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8298</v>
      </c>
      <c r="O1690" s="5">
        <f t="shared" si="156"/>
        <v>44.3</v>
      </c>
      <c r="P1690" s="5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8298</v>
      </c>
      <c r="O1691" s="5">
        <f t="shared" si="156"/>
        <v>100</v>
      </c>
      <c r="P1691" s="5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8298</v>
      </c>
      <c r="O1692" s="5">
        <f t="shared" si="156"/>
        <v>25.4</v>
      </c>
      <c r="P1692" s="5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8298</v>
      </c>
      <c r="O1693" s="5">
        <f t="shared" si="156"/>
        <v>33.473333333333336</v>
      </c>
      <c r="P1693" s="5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9">
        <f t="shared" si="159"/>
        <v>42795.701481481476</v>
      </c>
      <c r="T1693" s="9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8298</v>
      </c>
      <c r="O1694" s="5">
        <f t="shared" si="156"/>
        <v>47.8</v>
      </c>
      <c r="P1694" s="5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8298</v>
      </c>
      <c r="O1695" s="5">
        <f t="shared" si="156"/>
        <v>9.3333333333333339</v>
      </c>
      <c r="P1695" s="5">
        <f t="shared" si="161"/>
        <v>35</v>
      </c>
      <c r="Q1695" t="str">
        <f t="shared" si="157"/>
        <v>music</v>
      </c>
      <c r="R1695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8298</v>
      </c>
      <c r="O1696" s="5">
        <f t="shared" si="156"/>
        <v>0.05</v>
      </c>
      <c r="P1696" s="5">
        <f t="shared" si="161"/>
        <v>5</v>
      </c>
      <c r="Q1696" t="str">
        <f t="shared" si="157"/>
        <v>music</v>
      </c>
      <c r="R169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8298</v>
      </c>
      <c r="O1697" s="5">
        <f t="shared" si="156"/>
        <v>11.708333333333334</v>
      </c>
      <c r="P1697" s="5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8298</v>
      </c>
      <c r="O1698" s="5">
        <f t="shared" si="156"/>
        <v>0</v>
      </c>
      <c r="P1698" s="5">
        <f t="shared" si="161"/>
        <v>0</v>
      </c>
      <c r="Q1698" t="str">
        <f t="shared" si="157"/>
        <v>music</v>
      </c>
      <c r="R1698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8298</v>
      </c>
      <c r="O1699" s="5">
        <f t="shared" si="156"/>
        <v>20.207999999999998</v>
      </c>
      <c r="P1699" s="5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9">
        <f t="shared" si="159"/>
        <v>42805.032962962956</v>
      </c>
      <c r="T1699" s="9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8298</v>
      </c>
      <c r="O1700" s="5">
        <f t="shared" si="156"/>
        <v>0</v>
      </c>
      <c r="P1700" s="5">
        <f t="shared" si="161"/>
        <v>0</v>
      </c>
      <c r="Q1700" t="str">
        <f t="shared" si="157"/>
        <v>music</v>
      </c>
      <c r="R1700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8298</v>
      </c>
      <c r="O1701" s="5">
        <f t="shared" si="156"/>
        <v>4.2311459353574925</v>
      </c>
      <c r="P1701" s="5">
        <f t="shared" si="161"/>
        <v>54</v>
      </c>
      <c r="Q1701" t="str">
        <f t="shared" si="157"/>
        <v>music</v>
      </c>
      <c r="R1701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8298</v>
      </c>
      <c r="O1702" s="5">
        <f t="shared" si="156"/>
        <v>26.06</v>
      </c>
      <c r="P1702" s="5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8298</v>
      </c>
      <c r="O1703" s="5">
        <f t="shared" si="156"/>
        <v>0.19801980198019803</v>
      </c>
      <c r="P1703" s="5">
        <f t="shared" si="161"/>
        <v>5</v>
      </c>
      <c r="Q1703" t="str">
        <f t="shared" si="157"/>
        <v>music</v>
      </c>
      <c r="R1703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8298</v>
      </c>
      <c r="O1704" s="5">
        <f t="shared" si="156"/>
        <v>6.0606060606060606E-3</v>
      </c>
      <c r="P1704" s="5">
        <f t="shared" si="161"/>
        <v>1</v>
      </c>
      <c r="Q1704" t="str">
        <f t="shared" si="157"/>
        <v>music</v>
      </c>
      <c r="R1704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8298</v>
      </c>
      <c r="O1705" s="5">
        <f t="shared" si="156"/>
        <v>1.02</v>
      </c>
      <c r="P1705" s="5">
        <f t="shared" si="161"/>
        <v>25.5</v>
      </c>
      <c r="Q1705" t="str">
        <f t="shared" si="157"/>
        <v>music</v>
      </c>
      <c r="R1705" t="str">
        <f t="shared" si="158"/>
        <v>faith</v>
      </c>
      <c r="S1705" s="9">
        <f t="shared" si="159"/>
        <v>42187.281678240746</v>
      </c>
      <c r="T1705" s="9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8298</v>
      </c>
      <c r="O1706" s="5">
        <f t="shared" si="156"/>
        <v>65.099999999999994</v>
      </c>
      <c r="P1706" s="5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8298</v>
      </c>
      <c r="O1707" s="5">
        <f t="shared" si="156"/>
        <v>0</v>
      </c>
      <c r="P1707" s="5">
        <f t="shared" si="161"/>
        <v>0</v>
      </c>
      <c r="Q1707" t="str">
        <f t="shared" si="157"/>
        <v>music</v>
      </c>
      <c r="R1707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8298</v>
      </c>
      <c r="O1708" s="5">
        <f t="shared" si="156"/>
        <v>0</v>
      </c>
      <c r="P1708" s="5">
        <f t="shared" si="161"/>
        <v>0</v>
      </c>
      <c r="Q1708" t="str">
        <f t="shared" si="157"/>
        <v>music</v>
      </c>
      <c r="R1708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8298</v>
      </c>
      <c r="O1709" s="5">
        <f t="shared" si="156"/>
        <v>9.74</v>
      </c>
      <c r="P1709" s="5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8298</v>
      </c>
      <c r="O1710" s="5">
        <f t="shared" si="156"/>
        <v>0</v>
      </c>
      <c r="P1710" s="5">
        <f t="shared" si="161"/>
        <v>0</v>
      </c>
      <c r="Q1710" t="str">
        <f t="shared" si="157"/>
        <v>music</v>
      </c>
      <c r="R1710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8298</v>
      </c>
      <c r="O1711" s="5">
        <f t="shared" si="156"/>
        <v>4.8571428571428568</v>
      </c>
      <c r="P1711" s="5">
        <f t="shared" si="161"/>
        <v>21.25</v>
      </c>
      <c r="Q1711" t="str">
        <f t="shared" si="157"/>
        <v>music</v>
      </c>
      <c r="R1711" t="str">
        <f t="shared" si="158"/>
        <v>faith</v>
      </c>
      <c r="S1711" s="9">
        <f t="shared" si="159"/>
        <v>41841.56381944444</v>
      </c>
      <c r="T1711" s="9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8298</v>
      </c>
      <c r="O1712" s="5">
        <f t="shared" si="156"/>
        <v>0.68</v>
      </c>
      <c r="P1712" s="5">
        <f t="shared" si="161"/>
        <v>34</v>
      </c>
      <c r="Q1712" t="str">
        <f t="shared" si="157"/>
        <v>music</v>
      </c>
      <c r="R1712" t="str">
        <f t="shared" si="158"/>
        <v>faith</v>
      </c>
      <c r="S1712" s="9">
        <f t="shared" si="159"/>
        <v>42341.59129629629</v>
      </c>
      <c r="T1712" s="9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8298</v>
      </c>
      <c r="O1713" s="5">
        <f t="shared" si="156"/>
        <v>10.5</v>
      </c>
      <c r="P1713" s="5">
        <f t="shared" si="161"/>
        <v>525</v>
      </c>
      <c r="Q1713" t="str">
        <f t="shared" si="157"/>
        <v>music</v>
      </c>
      <c r="R1713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8298</v>
      </c>
      <c r="O1714" s="5">
        <f t="shared" si="156"/>
        <v>0</v>
      </c>
      <c r="P1714" s="5">
        <f t="shared" si="161"/>
        <v>0</v>
      </c>
      <c r="Q1714" t="str">
        <f t="shared" si="157"/>
        <v>music</v>
      </c>
      <c r="R1714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8298</v>
      </c>
      <c r="O1715" s="5">
        <f t="shared" si="156"/>
        <v>1.6666666666666667</v>
      </c>
      <c r="P1715" s="5">
        <f t="shared" si="161"/>
        <v>50</v>
      </c>
      <c r="Q1715" t="str">
        <f t="shared" si="157"/>
        <v>music</v>
      </c>
      <c r="R1715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8298</v>
      </c>
      <c r="O1716" s="5">
        <f t="shared" si="156"/>
        <v>7.8680000000000003</v>
      </c>
      <c r="P1716" s="5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8298</v>
      </c>
      <c r="O1717" s="5">
        <f t="shared" si="156"/>
        <v>0.22</v>
      </c>
      <c r="P1717" s="5">
        <f t="shared" si="161"/>
        <v>5.5</v>
      </c>
      <c r="Q1717" t="str">
        <f t="shared" si="157"/>
        <v>music</v>
      </c>
      <c r="R1717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8298</v>
      </c>
      <c r="O1718" s="5">
        <f t="shared" si="156"/>
        <v>7.5</v>
      </c>
      <c r="P1718" s="5">
        <f t="shared" si="161"/>
        <v>50</v>
      </c>
      <c r="Q1718" t="str">
        <f t="shared" si="157"/>
        <v>music</v>
      </c>
      <c r="R1718" t="str">
        <f t="shared" si="158"/>
        <v>faith</v>
      </c>
      <c r="S1718" s="9">
        <f t="shared" si="159"/>
        <v>42673.577534722222</v>
      </c>
      <c r="T1718" s="9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8298</v>
      </c>
      <c r="O1719" s="5">
        <f t="shared" si="156"/>
        <v>42.725880551301685</v>
      </c>
      <c r="P1719" s="5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9">
        <f t="shared" si="159"/>
        <v>42460.98192129629</v>
      </c>
      <c r="T1719" s="9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8298</v>
      </c>
      <c r="O1720" s="5">
        <f t="shared" si="156"/>
        <v>0.21428571428571427</v>
      </c>
      <c r="P1720" s="5">
        <f t="shared" si="161"/>
        <v>37.5</v>
      </c>
      <c r="Q1720" t="str">
        <f t="shared" si="157"/>
        <v>music</v>
      </c>
      <c r="R1720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8298</v>
      </c>
      <c r="O1721" s="5">
        <f t="shared" si="156"/>
        <v>0.875</v>
      </c>
      <c r="P1721" s="5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8298</v>
      </c>
      <c r="O1722" s="5">
        <f t="shared" si="156"/>
        <v>5.625</v>
      </c>
      <c r="P1722" s="5">
        <f t="shared" si="161"/>
        <v>28.125</v>
      </c>
      <c r="Q1722" t="str">
        <f t="shared" si="157"/>
        <v>music</v>
      </c>
      <c r="R1722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8298</v>
      </c>
      <c r="O1723" s="5">
        <f t="shared" si="156"/>
        <v>0</v>
      </c>
      <c r="P1723" s="5">
        <f t="shared" si="161"/>
        <v>0</v>
      </c>
      <c r="Q1723" t="str">
        <f t="shared" si="157"/>
        <v>music</v>
      </c>
      <c r="R1723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8298</v>
      </c>
      <c r="O1724" s="5">
        <f t="shared" si="156"/>
        <v>3.4722222222222224E-2</v>
      </c>
      <c r="P1724" s="5">
        <f t="shared" si="161"/>
        <v>1</v>
      </c>
      <c r="Q1724" t="str">
        <f t="shared" si="157"/>
        <v>music</v>
      </c>
      <c r="R1724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8298</v>
      </c>
      <c r="O1725" s="5">
        <f t="shared" si="156"/>
        <v>6.5</v>
      </c>
      <c r="P1725" s="5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8298</v>
      </c>
      <c r="O1726" s="5">
        <f t="shared" si="156"/>
        <v>0.58333333333333337</v>
      </c>
      <c r="P1726" s="5">
        <f t="shared" si="161"/>
        <v>8.75</v>
      </c>
      <c r="Q1726" t="str">
        <f t="shared" si="157"/>
        <v>music</v>
      </c>
      <c r="R172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8298</v>
      </c>
      <c r="O1727" s="5">
        <f t="shared" si="156"/>
        <v>10.181818181818182</v>
      </c>
      <c r="P1727" s="5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8298</v>
      </c>
      <c r="O1728" s="5">
        <f t="shared" si="156"/>
        <v>33.784615384615385</v>
      </c>
      <c r="P1728" s="5">
        <f t="shared" si="161"/>
        <v>137.25</v>
      </c>
      <c r="Q1728" t="str">
        <f t="shared" si="157"/>
        <v>music</v>
      </c>
      <c r="R1728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8298</v>
      </c>
      <c r="O1729" s="5">
        <f t="shared" si="156"/>
        <v>3.3333333333333333E-2</v>
      </c>
      <c r="P1729" s="5">
        <f t="shared" si="161"/>
        <v>1</v>
      </c>
      <c r="Q1729" t="str">
        <f t="shared" si="157"/>
        <v>music</v>
      </c>
      <c r="R1729" t="str">
        <f t="shared" si="158"/>
        <v>faith</v>
      </c>
      <c r="S1729" s="9">
        <f t="shared" si="159"/>
        <v>42044.927974537044</v>
      </c>
      <c r="T1729" s="9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8298</v>
      </c>
      <c r="O1730" s="5">
        <f t="shared" si="156"/>
        <v>68.400000000000006</v>
      </c>
      <c r="P1730" s="5">
        <f t="shared" si="161"/>
        <v>122.14285714285714</v>
      </c>
      <c r="Q1730" t="str">
        <f t="shared" si="157"/>
        <v>music</v>
      </c>
      <c r="R1730" t="str">
        <f t="shared" si="158"/>
        <v>faith</v>
      </c>
      <c r="S1730" s="9">
        <f t="shared" si="159"/>
        <v>42268.625856481478</v>
      </c>
      <c r="T1730" s="9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8298</v>
      </c>
      <c r="O1731" s="5">
        <f t="shared" ref="O1731:O1794" si="162">E1731*100/D1731</f>
        <v>0</v>
      </c>
      <c r="P1731" s="5">
        <f t="shared" si="161"/>
        <v>0</v>
      </c>
      <c r="Q1731" t="str">
        <f t="shared" ref="Q1731:Q1794" si="163">IF(ISERR(FIND(" ",N1731)),"",LEFT(N1731,FIND(" ",N1731)-1))</f>
        <v>music</v>
      </c>
      <c r="R1731" t="str">
        <f t="shared" ref="R1731:R1794" si="164">IF(ISERR(FIND(" ",N1731)),"",RIGHT(N1731,LEN(N1731)-FIND("*",SUBSTITUTE(N1731," ","*",LEN(N1731)-LEN(SUBSTITUTE(N1731," ",""))))))</f>
        <v>faith</v>
      </c>
      <c r="S1731" s="9">
        <f t="shared" ref="S1731:S1794" si="165">(((J1731/60)/60)/24)+DATE(1970,1,1)</f>
        <v>42471.052152777775</v>
      </c>
      <c r="T1731" s="9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8298</v>
      </c>
      <c r="O1732" s="5">
        <f t="shared" si="162"/>
        <v>0</v>
      </c>
      <c r="P1732" s="5">
        <f t="shared" ref="P1732:P1795" si="167">IF(L1732=0,0,E1732/L1732)</f>
        <v>0</v>
      </c>
      <c r="Q1732" t="str">
        <f t="shared" si="163"/>
        <v>music</v>
      </c>
      <c r="R1732" t="str">
        <f t="shared" si="164"/>
        <v>faith</v>
      </c>
      <c r="S1732" s="9">
        <f t="shared" si="165"/>
        <v>42272.087766203709</v>
      </c>
      <c r="T1732" s="9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8298</v>
      </c>
      <c r="O1733" s="5">
        <f t="shared" si="162"/>
        <v>0</v>
      </c>
      <c r="P1733" s="5">
        <f t="shared" si="167"/>
        <v>0</v>
      </c>
      <c r="Q1733" t="str">
        <f t="shared" si="163"/>
        <v>music</v>
      </c>
      <c r="R1733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8298</v>
      </c>
      <c r="O1734" s="5">
        <f t="shared" si="162"/>
        <v>0</v>
      </c>
      <c r="P1734" s="5">
        <f t="shared" si="167"/>
        <v>0</v>
      </c>
      <c r="Q1734" t="str">
        <f t="shared" si="163"/>
        <v>music</v>
      </c>
      <c r="R1734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8298</v>
      </c>
      <c r="O1735" s="5">
        <f t="shared" si="162"/>
        <v>0</v>
      </c>
      <c r="P1735" s="5">
        <f t="shared" si="167"/>
        <v>0</v>
      </c>
      <c r="Q1735" t="str">
        <f t="shared" si="163"/>
        <v>music</v>
      </c>
      <c r="R1735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8298</v>
      </c>
      <c r="O1736" s="5">
        <f t="shared" si="162"/>
        <v>2.2222222222222223E-2</v>
      </c>
      <c r="P1736" s="5">
        <f t="shared" si="167"/>
        <v>1</v>
      </c>
      <c r="Q1736" t="str">
        <f t="shared" si="163"/>
        <v>music</v>
      </c>
      <c r="R173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8298</v>
      </c>
      <c r="O1737" s="5">
        <f t="shared" si="162"/>
        <v>11</v>
      </c>
      <c r="P1737" s="5">
        <f t="shared" si="167"/>
        <v>55</v>
      </c>
      <c r="Q1737" t="str">
        <f t="shared" si="163"/>
        <v>music</v>
      </c>
      <c r="R1737" t="str">
        <f t="shared" si="164"/>
        <v>faith</v>
      </c>
      <c r="S1737" s="9">
        <f t="shared" si="165"/>
        <v>42559.814178240747</v>
      </c>
      <c r="T1737" s="9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8298</v>
      </c>
      <c r="O1738" s="5">
        <f t="shared" si="162"/>
        <v>0.73333333333333328</v>
      </c>
      <c r="P1738" s="5">
        <f t="shared" si="167"/>
        <v>22</v>
      </c>
      <c r="Q1738" t="str">
        <f t="shared" si="163"/>
        <v>music</v>
      </c>
      <c r="R1738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8298</v>
      </c>
      <c r="O1739" s="5">
        <f t="shared" si="162"/>
        <v>21.25</v>
      </c>
      <c r="P1739" s="5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9">
        <f t="shared" si="165"/>
        <v>42175.948981481488</v>
      </c>
      <c r="T1739" s="9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8298</v>
      </c>
      <c r="O1740" s="5">
        <f t="shared" si="162"/>
        <v>0.4</v>
      </c>
      <c r="P1740" s="5">
        <f t="shared" si="167"/>
        <v>20</v>
      </c>
      <c r="Q1740" t="str">
        <f t="shared" si="163"/>
        <v>music</v>
      </c>
      <c r="R1740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8298</v>
      </c>
      <c r="O1741" s="5">
        <f t="shared" si="162"/>
        <v>0.1</v>
      </c>
      <c r="P1741" s="5">
        <f t="shared" si="167"/>
        <v>1</v>
      </c>
      <c r="Q1741" t="str">
        <f t="shared" si="163"/>
        <v>music</v>
      </c>
      <c r="R1741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8298</v>
      </c>
      <c r="O1742" s="5">
        <f t="shared" si="162"/>
        <v>0</v>
      </c>
      <c r="P1742" s="5">
        <f t="shared" si="167"/>
        <v>0</v>
      </c>
      <c r="Q1742" t="str">
        <f t="shared" si="163"/>
        <v>music</v>
      </c>
      <c r="R1742" t="str">
        <f t="shared" si="164"/>
        <v>faith</v>
      </c>
      <c r="S1742" s="9">
        <f t="shared" si="165"/>
        <v>42171.817384259266</v>
      </c>
      <c r="T1742" s="9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8290</v>
      </c>
      <c r="O1743" s="5">
        <f t="shared" si="162"/>
        <v>110.83333333333333</v>
      </c>
      <c r="P1743" s="5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8290</v>
      </c>
      <c r="O1744" s="5">
        <f t="shared" si="162"/>
        <v>108.75</v>
      </c>
      <c r="P1744" s="5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9">
        <f t="shared" si="165"/>
        <v>42710.876967592587</v>
      </c>
      <c r="T1744" s="9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8290</v>
      </c>
      <c r="O1745" s="5">
        <f t="shared" si="162"/>
        <v>100.41666666666667</v>
      </c>
      <c r="P1745" s="5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8290</v>
      </c>
      <c r="O1746" s="5">
        <f t="shared" si="162"/>
        <v>118.45454545454545</v>
      </c>
      <c r="P1746" s="5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8290</v>
      </c>
      <c r="O1747" s="5">
        <f t="shared" si="162"/>
        <v>114.01428571428572</v>
      </c>
      <c r="P1747" s="5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8290</v>
      </c>
      <c r="O1748" s="5">
        <f t="shared" si="162"/>
        <v>148.1</v>
      </c>
      <c r="P1748" s="5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8290</v>
      </c>
      <c r="O1749" s="5">
        <f t="shared" si="162"/>
        <v>104.95555555555555</v>
      </c>
      <c r="P1749" s="5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9">
        <f t="shared" si="165"/>
        <v>42292.435532407413</v>
      </c>
      <c r="T1749" s="9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8290</v>
      </c>
      <c r="O1750" s="5">
        <f t="shared" si="162"/>
        <v>129.94800000000001</v>
      </c>
      <c r="P1750" s="5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8290</v>
      </c>
      <c r="O1751" s="5">
        <f t="shared" si="162"/>
        <v>123.48756218905473</v>
      </c>
      <c r="P1751" s="5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8290</v>
      </c>
      <c r="O1752" s="5">
        <f t="shared" si="162"/>
        <v>201.62</v>
      </c>
      <c r="P1752" s="5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8290</v>
      </c>
      <c r="O1753" s="5">
        <f t="shared" si="162"/>
        <v>102.9</v>
      </c>
      <c r="P1753" s="5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8290</v>
      </c>
      <c r="O1754" s="5">
        <f t="shared" si="162"/>
        <v>260.16666666666669</v>
      </c>
      <c r="P1754" s="5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8290</v>
      </c>
      <c r="O1755" s="5">
        <f t="shared" si="162"/>
        <v>108</v>
      </c>
      <c r="P1755" s="5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8290</v>
      </c>
      <c r="O1756" s="5">
        <f t="shared" si="162"/>
        <v>110.52941176470588</v>
      </c>
      <c r="P1756" s="5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8290</v>
      </c>
      <c r="O1757" s="5">
        <f t="shared" si="162"/>
        <v>120</v>
      </c>
      <c r="P1757" s="5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8290</v>
      </c>
      <c r="O1758" s="5">
        <f t="shared" si="162"/>
        <v>102.82909090909091</v>
      </c>
      <c r="P1758" s="5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8290</v>
      </c>
      <c r="O1759" s="5">
        <f t="shared" si="162"/>
        <v>116</v>
      </c>
      <c r="P1759" s="5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8290</v>
      </c>
      <c r="O1760" s="5">
        <f t="shared" si="162"/>
        <v>114.7</v>
      </c>
      <c r="P1760" s="5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8290</v>
      </c>
      <c r="O1761" s="5">
        <f t="shared" si="162"/>
        <v>106.6</v>
      </c>
      <c r="P1761" s="5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8290</v>
      </c>
      <c r="O1762" s="5">
        <f t="shared" si="162"/>
        <v>165.44</v>
      </c>
      <c r="P1762" s="5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8290</v>
      </c>
      <c r="O1763" s="5">
        <f t="shared" si="162"/>
        <v>155</v>
      </c>
      <c r="P1763" s="5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8290</v>
      </c>
      <c r="O1764" s="5">
        <f t="shared" si="162"/>
        <v>885</v>
      </c>
      <c r="P1764" s="5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8290</v>
      </c>
      <c r="O1765" s="5">
        <f t="shared" si="162"/>
        <v>101.90833333333333</v>
      </c>
      <c r="P1765" s="5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8290</v>
      </c>
      <c r="O1766" s="5">
        <f t="shared" si="162"/>
        <v>19.600000000000001</v>
      </c>
      <c r="P1766" s="5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8290</v>
      </c>
      <c r="O1767" s="5">
        <f t="shared" si="162"/>
        <v>59.467840000000002</v>
      </c>
      <c r="P1767" s="5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8290</v>
      </c>
      <c r="O1768" s="5">
        <f t="shared" si="162"/>
        <v>0</v>
      </c>
      <c r="P1768" s="5">
        <f t="shared" si="167"/>
        <v>0</v>
      </c>
      <c r="Q1768" t="str">
        <f t="shared" si="163"/>
        <v>photography</v>
      </c>
      <c r="R1768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8290</v>
      </c>
      <c r="O1769" s="5">
        <f t="shared" si="162"/>
        <v>45.72</v>
      </c>
      <c r="P1769" s="5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8290</v>
      </c>
      <c r="O1770" s="5">
        <f t="shared" si="162"/>
        <v>3.74</v>
      </c>
      <c r="P1770" s="5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8290</v>
      </c>
      <c r="O1771" s="5">
        <f t="shared" si="162"/>
        <v>2.7025000000000001</v>
      </c>
      <c r="P1771" s="5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8290</v>
      </c>
      <c r="O1772" s="5">
        <f t="shared" si="162"/>
        <v>56.514285714285712</v>
      </c>
      <c r="P1772" s="5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8290</v>
      </c>
      <c r="O1773" s="5">
        <f t="shared" si="162"/>
        <v>21.30952380952381</v>
      </c>
      <c r="P1773" s="5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9">
        <f t="shared" si="165"/>
        <v>41905.979629629634</v>
      </c>
      <c r="T1773" s="9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8290</v>
      </c>
      <c r="O1774" s="5">
        <f t="shared" si="162"/>
        <v>15.6</v>
      </c>
      <c r="P1774" s="5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8290</v>
      </c>
      <c r="O1775" s="5">
        <f t="shared" si="162"/>
        <v>6.2566666666666668</v>
      </c>
      <c r="P1775" s="5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8290</v>
      </c>
      <c r="O1776" s="5">
        <f t="shared" si="162"/>
        <v>45.92</v>
      </c>
      <c r="P1776" s="5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8290</v>
      </c>
      <c r="O1777" s="5">
        <f t="shared" si="162"/>
        <v>65.101538461538468</v>
      </c>
      <c r="P1777" s="5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9">
        <f t="shared" si="165"/>
        <v>41891.976388888892</v>
      </c>
      <c r="T1777" s="9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8290</v>
      </c>
      <c r="O1778" s="5">
        <f t="shared" si="162"/>
        <v>6.7</v>
      </c>
      <c r="P1778" s="5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8290</v>
      </c>
      <c r="O1779" s="5">
        <f t="shared" si="162"/>
        <v>13.5625</v>
      </c>
      <c r="P1779" s="5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8290</v>
      </c>
      <c r="O1780" s="5">
        <f t="shared" si="162"/>
        <v>1.99</v>
      </c>
      <c r="P1780" s="5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8290</v>
      </c>
      <c r="O1781" s="5">
        <f t="shared" si="162"/>
        <v>36.236363636363635</v>
      </c>
      <c r="P1781" s="5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8290</v>
      </c>
      <c r="O1782" s="5">
        <f t="shared" si="162"/>
        <v>39.743333333333332</v>
      </c>
      <c r="P1782" s="5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9">
        <f t="shared" si="165"/>
        <v>42493.600810185191</v>
      </c>
      <c r="T1782" s="9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8290</v>
      </c>
      <c r="O1783" s="5">
        <f t="shared" si="162"/>
        <v>25.763636363636362</v>
      </c>
      <c r="P1783" s="5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8290</v>
      </c>
      <c r="O1784" s="5">
        <f t="shared" si="162"/>
        <v>15.491428571428571</v>
      </c>
      <c r="P1784" s="5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8290</v>
      </c>
      <c r="O1785" s="5">
        <f t="shared" si="162"/>
        <v>23.692499999999999</v>
      </c>
      <c r="P1785" s="5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8290</v>
      </c>
      <c r="O1786" s="5">
        <f t="shared" si="162"/>
        <v>39.76</v>
      </c>
      <c r="P1786" s="5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8290</v>
      </c>
      <c r="O1787" s="5">
        <f t="shared" si="162"/>
        <v>20.220833333333335</v>
      </c>
      <c r="P1787" s="5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8290</v>
      </c>
      <c r="O1788" s="5">
        <f t="shared" si="162"/>
        <v>47.631578947368418</v>
      </c>
      <c r="P1788" s="5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8290</v>
      </c>
      <c r="O1789" s="5">
        <f t="shared" si="162"/>
        <v>15.33</v>
      </c>
      <c r="P1789" s="5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8290</v>
      </c>
      <c r="O1790" s="5">
        <f t="shared" si="162"/>
        <v>1.3818181818181818</v>
      </c>
      <c r="P1790" s="5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8290</v>
      </c>
      <c r="O1791" s="5">
        <f t="shared" si="162"/>
        <v>0.5</v>
      </c>
      <c r="P1791" s="5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8290</v>
      </c>
      <c r="O1792" s="5">
        <f t="shared" si="162"/>
        <v>4.957575757575758</v>
      </c>
      <c r="P1792" s="5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9">
        <f t="shared" si="165"/>
        <v>42010.674513888895</v>
      </c>
      <c r="T1792" s="9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8290</v>
      </c>
      <c r="O1793" s="5">
        <f t="shared" si="162"/>
        <v>3.5666666666666669</v>
      </c>
      <c r="P1793" s="5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9">
        <f t="shared" si="165"/>
        <v>41973.740335648152</v>
      </c>
      <c r="T1793" s="9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8290</v>
      </c>
      <c r="O1794" s="5">
        <f t="shared" si="162"/>
        <v>61.124000000000002</v>
      </c>
      <c r="P1794" s="5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9">
        <f t="shared" si="165"/>
        <v>42189.031041666662</v>
      </c>
      <c r="T1794" s="9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8290</v>
      </c>
      <c r="O1795" s="5">
        <f t="shared" ref="O1795:O1858" si="168">E1795*100/D1795</f>
        <v>1.3333333333333333</v>
      </c>
      <c r="P1795" s="5">
        <f t="shared" si="167"/>
        <v>20</v>
      </c>
      <c r="Q1795" t="str">
        <f t="shared" ref="Q1795:Q1858" si="169">IF(ISERR(FIND(" ",N1795)),"",LEFT(N1795,FIND(" ",N1795)-1))</f>
        <v>photography</v>
      </c>
      <c r="R1795" t="str">
        <f t="shared" ref="R1795:R1858" si="170">IF(ISERR(FIND(" ",N1795)),"",RIGHT(N1795,LEN(N1795)-FIND("*",SUBSTITUTE(N1795," ","*",LEN(N1795)-LEN(SUBSTITUTE(N1795," ",""))))))</f>
        <v>photobooks</v>
      </c>
      <c r="S1795" s="9">
        <f t="shared" ref="S1795:S1858" si="171">(((J1795/60)/60)/24)+DATE(1970,1,1)</f>
        <v>41940.89166666667</v>
      </c>
      <c r="T1795" s="9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8290</v>
      </c>
      <c r="O1796" s="5">
        <f t="shared" si="168"/>
        <v>11.077777777777778</v>
      </c>
      <c r="P1796" s="5">
        <f t="shared" ref="P1796:P1859" si="173">IF(L1796=0,0,E1796/L1796)</f>
        <v>55.388888888888886</v>
      </c>
      <c r="Q1796" t="str">
        <f t="shared" si="169"/>
        <v>photography</v>
      </c>
      <c r="R179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8290</v>
      </c>
      <c r="O1797" s="5">
        <f t="shared" si="168"/>
        <v>38.735714285714288</v>
      </c>
      <c r="P1797" s="5">
        <f t="shared" si="173"/>
        <v>133.90123456790124</v>
      </c>
      <c r="Q1797" t="str">
        <f t="shared" si="169"/>
        <v>photography</v>
      </c>
      <c r="R1797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8290</v>
      </c>
      <c r="O1798" s="5">
        <f t="shared" si="168"/>
        <v>22.05263157894737</v>
      </c>
      <c r="P1798" s="5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8290</v>
      </c>
      <c r="O1799" s="5">
        <f t="shared" si="168"/>
        <v>67.55</v>
      </c>
      <c r="P1799" s="5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8290</v>
      </c>
      <c r="O1800" s="5">
        <f t="shared" si="168"/>
        <v>13.637499999999999</v>
      </c>
      <c r="P1800" s="5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8290</v>
      </c>
      <c r="O1801" s="5">
        <f t="shared" si="168"/>
        <v>1.7457499999999999</v>
      </c>
      <c r="P1801" s="5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8290</v>
      </c>
      <c r="O1802" s="5">
        <f t="shared" si="168"/>
        <v>20.44963251188932</v>
      </c>
      <c r="P1802" s="5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8290</v>
      </c>
      <c r="O1803" s="5">
        <f t="shared" si="168"/>
        <v>13.852941176470589</v>
      </c>
      <c r="P1803" s="5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8290</v>
      </c>
      <c r="O1804" s="5">
        <f t="shared" si="168"/>
        <v>48.485714285714288</v>
      </c>
      <c r="P1804" s="5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8290</v>
      </c>
      <c r="O1805" s="5">
        <f t="shared" si="168"/>
        <v>30.8</v>
      </c>
      <c r="P1805" s="5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9">
        <f t="shared" si="171"/>
        <v>42018.071550925932</v>
      </c>
      <c r="T1805" s="9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8290</v>
      </c>
      <c r="O1806" s="5">
        <f t="shared" si="168"/>
        <v>35.174193548387095</v>
      </c>
      <c r="P1806" s="5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8290</v>
      </c>
      <c r="O1807" s="5">
        <f t="shared" si="168"/>
        <v>36.404444444444444</v>
      </c>
      <c r="P1807" s="5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8290</v>
      </c>
      <c r="O1808" s="5">
        <f t="shared" si="168"/>
        <v>2.9550000000000001</v>
      </c>
      <c r="P1808" s="5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8290</v>
      </c>
      <c r="O1809" s="5">
        <f t="shared" si="168"/>
        <v>11.06</v>
      </c>
      <c r="P1809" s="5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8290</v>
      </c>
      <c r="O1810" s="5">
        <f t="shared" si="168"/>
        <v>41.407142857142858</v>
      </c>
      <c r="P1810" s="5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8290</v>
      </c>
      <c r="O1811" s="5">
        <f t="shared" si="168"/>
        <v>10.857142857142858</v>
      </c>
      <c r="P1811" s="5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8290</v>
      </c>
      <c r="O1812" s="5">
        <f t="shared" si="168"/>
        <v>3.3333333333333335</v>
      </c>
      <c r="P1812" s="5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8290</v>
      </c>
      <c r="O1813" s="5">
        <f t="shared" si="168"/>
        <v>7.407407407407407E-2</v>
      </c>
      <c r="P1813" s="5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8290</v>
      </c>
      <c r="O1814" s="5">
        <f t="shared" si="168"/>
        <v>13.307692307692308</v>
      </c>
      <c r="P1814" s="5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8290</v>
      </c>
      <c r="O1815" s="5">
        <f t="shared" si="168"/>
        <v>0</v>
      </c>
      <c r="P1815" s="5">
        <f t="shared" si="173"/>
        <v>0</v>
      </c>
      <c r="Q1815" t="str">
        <f t="shared" si="169"/>
        <v>photography</v>
      </c>
      <c r="R1815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8290</v>
      </c>
      <c r="O1816" s="5">
        <f t="shared" si="168"/>
        <v>49.18333333333333</v>
      </c>
      <c r="P1816" s="5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8290</v>
      </c>
      <c r="O1817" s="5">
        <f t="shared" si="168"/>
        <v>0</v>
      </c>
      <c r="P1817" s="5">
        <f t="shared" si="173"/>
        <v>0</v>
      </c>
      <c r="Q1817" t="str">
        <f t="shared" si="169"/>
        <v>photography</v>
      </c>
      <c r="R1817" t="str">
        <f t="shared" si="170"/>
        <v>photobooks</v>
      </c>
      <c r="S1817" s="9">
        <f t="shared" si="171"/>
        <v>42172.906678240746</v>
      </c>
      <c r="T1817" s="9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8290</v>
      </c>
      <c r="O1818" s="5">
        <f t="shared" si="168"/>
        <v>2.036</v>
      </c>
      <c r="P1818" s="5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8290</v>
      </c>
      <c r="O1819" s="5">
        <f t="shared" si="168"/>
        <v>52.327777777777776</v>
      </c>
      <c r="P1819" s="5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8290</v>
      </c>
      <c r="O1820" s="5">
        <f t="shared" si="168"/>
        <v>0</v>
      </c>
      <c r="P1820" s="5">
        <f t="shared" si="173"/>
        <v>0</v>
      </c>
      <c r="Q1820" t="str">
        <f t="shared" si="169"/>
        <v>photography</v>
      </c>
      <c r="R1820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8290</v>
      </c>
      <c r="O1821" s="5">
        <f t="shared" si="168"/>
        <v>2.0833333333333335</v>
      </c>
      <c r="P1821" s="5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8290</v>
      </c>
      <c r="O1822" s="5">
        <f t="shared" si="168"/>
        <v>6.5653846153846152</v>
      </c>
      <c r="P1822" s="5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9">
        <f t="shared" si="171"/>
        <v>42065.084375000006</v>
      </c>
      <c r="T1822" s="9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s="5">
        <f t="shared" si="168"/>
        <v>134.88999999999999</v>
      </c>
      <c r="P1823" s="5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s="5">
        <f t="shared" si="168"/>
        <v>100</v>
      </c>
      <c r="P1824" s="5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9">
        <f t="shared" si="171"/>
        <v>41634.797013888885</v>
      </c>
      <c r="T1824" s="9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s="5">
        <f t="shared" si="168"/>
        <v>115.85714285714286</v>
      </c>
      <c r="P1825" s="5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s="5">
        <f t="shared" si="168"/>
        <v>100.06666666666666</v>
      </c>
      <c r="P1826" s="5">
        <f t="shared" si="173"/>
        <v>75.05</v>
      </c>
      <c r="Q1826" t="str">
        <f t="shared" si="169"/>
        <v>music</v>
      </c>
      <c r="R1826" t="str">
        <f t="shared" si="170"/>
        <v>rock</v>
      </c>
      <c r="S1826" s="9">
        <f t="shared" si="171"/>
        <v>41626.916284722225</v>
      </c>
      <c r="T1826" s="9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s="5">
        <f t="shared" si="168"/>
        <v>105.05</v>
      </c>
      <c r="P1827" s="5">
        <f t="shared" si="173"/>
        <v>42.02</v>
      </c>
      <c r="Q1827" t="str">
        <f t="shared" si="169"/>
        <v>music</v>
      </c>
      <c r="R1827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s="5">
        <f t="shared" si="168"/>
        <v>101</v>
      </c>
      <c r="P1828" s="5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s="5">
        <f t="shared" si="168"/>
        <v>100.66249999999999</v>
      </c>
      <c r="P1829" s="5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s="5">
        <f t="shared" si="168"/>
        <v>100.16</v>
      </c>
      <c r="P1830" s="5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s="5">
        <f t="shared" si="168"/>
        <v>166.68333333333334</v>
      </c>
      <c r="P1831" s="5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s="5">
        <f t="shared" si="168"/>
        <v>101.53333333333333</v>
      </c>
      <c r="P1832" s="5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s="5">
        <f t="shared" si="168"/>
        <v>103</v>
      </c>
      <c r="P1833" s="5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s="5">
        <f t="shared" si="168"/>
        <v>142.85714285714286</v>
      </c>
      <c r="P1834" s="5">
        <f t="shared" si="173"/>
        <v>25</v>
      </c>
      <c r="Q1834" t="str">
        <f t="shared" si="169"/>
        <v>music</v>
      </c>
      <c r="R1834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s="5">
        <f t="shared" si="168"/>
        <v>262.5</v>
      </c>
      <c r="P1835" s="5">
        <f t="shared" si="173"/>
        <v>42</v>
      </c>
      <c r="Q1835" t="str">
        <f t="shared" si="169"/>
        <v>music</v>
      </c>
      <c r="R1835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s="5">
        <f t="shared" si="168"/>
        <v>118.05</v>
      </c>
      <c r="P1836" s="5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s="5">
        <f t="shared" si="168"/>
        <v>104</v>
      </c>
      <c r="P1837" s="5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s="5">
        <f t="shared" si="168"/>
        <v>200.34</v>
      </c>
      <c r="P1838" s="5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s="5">
        <f t="shared" si="168"/>
        <v>306.83333333333331</v>
      </c>
      <c r="P1839" s="5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s="5">
        <f t="shared" si="168"/>
        <v>100.149</v>
      </c>
      <c r="P1840" s="5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s="5">
        <f t="shared" si="168"/>
        <v>205.3</v>
      </c>
      <c r="P1841" s="5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s="5">
        <f t="shared" si="168"/>
        <v>108.88888888888889</v>
      </c>
      <c r="P1842" s="5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s="5">
        <f t="shared" si="168"/>
        <v>101.75</v>
      </c>
      <c r="P1843" s="5">
        <f t="shared" si="173"/>
        <v>50.875</v>
      </c>
      <c r="Q1843" t="str">
        <f t="shared" si="169"/>
        <v>music</v>
      </c>
      <c r="R1843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s="5">
        <f t="shared" si="168"/>
        <v>125.25</v>
      </c>
      <c r="P1844" s="5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s="5">
        <f t="shared" si="168"/>
        <v>124.0061</v>
      </c>
      <c r="P1845" s="5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s="5">
        <f t="shared" si="168"/>
        <v>101.4</v>
      </c>
      <c r="P1846" s="5">
        <f t="shared" si="173"/>
        <v>76.05</v>
      </c>
      <c r="Q1846" t="str">
        <f t="shared" si="169"/>
        <v>music</v>
      </c>
      <c r="R184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s="5">
        <f t="shared" si="168"/>
        <v>100</v>
      </c>
      <c r="P1847" s="5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s="5">
        <f t="shared" si="168"/>
        <v>137.92666666666668</v>
      </c>
      <c r="P1848" s="5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s="5">
        <f t="shared" si="168"/>
        <v>120.88</v>
      </c>
      <c r="P1849" s="5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s="5">
        <f t="shared" si="168"/>
        <v>107.36666666666666</v>
      </c>
      <c r="P1850" s="5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s="5">
        <f t="shared" si="168"/>
        <v>100.33333333333333</v>
      </c>
      <c r="P1851" s="5">
        <f t="shared" si="173"/>
        <v>37.625</v>
      </c>
      <c r="Q1851" t="str">
        <f t="shared" si="169"/>
        <v>music</v>
      </c>
      <c r="R1851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s="5">
        <f t="shared" si="168"/>
        <v>101.52222222222223</v>
      </c>
      <c r="P1852" s="5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s="5">
        <f t="shared" si="168"/>
        <v>100.07692307692308</v>
      </c>
      <c r="P1853" s="5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s="5">
        <f t="shared" si="168"/>
        <v>116.96666666666667</v>
      </c>
      <c r="P1854" s="5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s="5">
        <f t="shared" si="168"/>
        <v>101.875</v>
      </c>
      <c r="P1855" s="5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s="5">
        <f t="shared" si="168"/>
        <v>102.12366666666667</v>
      </c>
      <c r="P1856" s="5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s="5">
        <f t="shared" si="168"/>
        <v>154.05897142857143</v>
      </c>
      <c r="P1857" s="5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9">
        <f t="shared" si="171"/>
        <v>41600.538657407407</v>
      </c>
      <c r="T1857" s="9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s="5">
        <f t="shared" si="168"/>
        <v>101.25</v>
      </c>
      <c r="P1858" s="5">
        <f t="shared" si="173"/>
        <v>53.289473684210527</v>
      </c>
      <c r="Q1858" t="str">
        <f t="shared" si="169"/>
        <v>music</v>
      </c>
      <c r="R1858" t="str">
        <f t="shared" si="170"/>
        <v>rock</v>
      </c>
      <c r="S1858" s="9">
        <f t="shared" si="171"/>
        <v>41817.854999999996</v>
      </c>
      <c r="T1858" s="9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s="5">
        <f t="shared" ref="O1859:O1922" si="174">E1859*100/D1859</f>
        <v>100</v>
      </c>
      <c r="P1859" s="5">
        <f t="shared" si="173"/>
        <v>136.36363636363637</v>
      </c>
      <c r="Q1859" t="str">
        <f t="shared" ref="Q1859:Q1922" si="175">IF(ISERR(FIND(" ",N1859)),"",LEFT(N1859,FIND(" ",N1859)-1))</f>
        <v>music</v>
      </c>
      <c r="R1859" t="str">
        <f t="shared" ref="R1859:R1922" si="176">IF(ISERR(FIND(" ",N1859)),"",RIGHT(N1859,LEN(N1859)-FIND("*",SUBSTITUTE(N1859," ","*",LEN(N1859)-LEN(SUBSTITUTE(N1859," ",""))))))</f>
        <v>rock</v>
      </c>
      <c r="S1859" s="9">
        <f t="shared" ref="S1859:S1922" si="177">(((J1859/60)/60)/24)+DATE(1970,1,1)</f>
        <v>41864.76866898148</v>
      </c>
      <c r="T1859" s="9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s="5">
        <f t="shared" si="174"/>
        <v>108.74800874800874</v>
      </c>
      <c r="P1860" s="5">
        <f t="shared" ref="P1860:P1923" si="179">IF(L1860=0,0,E1860/L1860)</f>
        <v>40.547315436241611</v>
      </c>
      <c r="Q1860" t="str">
        <f t="shared" si="175"/>
        <v>music</v>
      </c>
      <c r="R1860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s="5">
        <f t="shared" si="174"/>
        <v>131.83333333333334</v>
      </c>
      <c r="P1861" s="5">
        <f t="shared" si="179"/>
        <v>70.625</v>
      </c>
      <c r="Q1861" t="str">
        <f t="shared" si="175"/>
        <v>music</v>
      </c>
      <c r="R1861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s="5">
        <f t="shared" si="174"/>
        <v>133.46666666666667</v>
      </c>
      <c r="P1862" s="5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9">
        <f t="shared" si="177"/>
        <v>41655.709305555552</v>
      </c>
      <c r="T1862" s="9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8288</v>
      </c>
      <c r="O1863" s="5">
        <f t="shared" si="174"/>
        <v>0</v>
      </c>
      <c r="P1863" s="5">
        <f t="shared" si="179"/>
        <v>0</v>
      </c>
      <c r="Q1863" t="str">
        <f t="shared" si="175"/>
        <v>games</v>
      </c>
      <c r="R1863" t="str">
        <f t="shared" si="176"/>
        <v>games</v>
      </c>
      <c r="S1863" s="9">
        <f t="shared" si="177"/>
        <v>42000.300243055557</v>
      </c>
      <c r="T1863" s="9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8288</v>
      </c>
      <c r="O1864" s="5">
        <f t="shared" si="174"/>
        <v>8.0833333333333339</v>
      </c>
      <c r="P1864" s="5">
        <f t="shared" si="179"/>
        <v>90.9375</v>
      </c>
      <c r="Q1864" t="str">
        <f t="shared" si="175"/>
        <v>games</v>
      </c>
      <c r="R1864" t="str">
        <f t="shared" si="176"/>
        <v>games</v>
      </c>
      <c r="S1864" s="9">
        <f t="shared" si="177"/>
        <v>42755.492754629624</v>
      </c>
      <c r="T1864" s="9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8288</v>
      </c>
      <c r="O1865" s="5">
        <f t="shared" si="174"/>
        <v>0.4</v>
      </c>
      <c r="P1865" s="5">
        <f t="shared" si="179"/>
        <v>5</v>
      </c>
      <c r="Q1865" t="str">
        <f t="shared" si="175"/>
        <v>games</v>
      </c>
      <c r="R1865" t="str">
        <f t="shared" si="176"/>
        <v>games</v>
      </c>
      <c r="S1865" s="9">
        <f t="shared" si="177"/>
        <v>41772.797280092593</v>
      </c>
      <c r="T1865" s="9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8288</v>
      </c>
      <c r="O1866" s="5">
        <f t="shared" si="174"/>
        <v>42.892307692307689</v>
      </c>
      <c r="P1866" s="5">
        <f t="shared" si="179"/>
        <v>58.083333333333336</v>
      </c>
      <c r="Q1866" t="str">
        <f t="shared" si="175"/>
        <v>games</v>
      </c>
      <c r="R1866" t="str">
        <f t="shared" si="176"/>
        <v>games</v>
      </c>
      <c r="S1866" s="9">
        <f t="shared" si="177"/>
        <v>41733.716435185182</v>
      </c>
      <c r="T1866" s="9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8288</v>
      </c>
      <c r="O1867" s="5">
        <f t="shared" si="174"/>
        <v>3.6363636363636364E-3</v>
      </c>
      <c r="P1867" s="5">
        <f t="shared" si="179"/>
        <v>2</v>
      </c>
      <c r="Q1867" t="str">
        <f t="shared" si="175"/>
        <v>games</v>
      </c>
      <c r="R1867" t="str">
        <f t="shared" si="176"/>
        <v>games</v>
      </c>
      <c r="S1867" s="9">
        <f t="shared" si="177"/>
        <v>42645.367442129631</v>
      </c>
      <c r="T1867" s="9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8288</v>
      </c>
      <c r="O1868" s="5">
        <f t="shared" si="174"/>
        <v>0.5</v>
      </c>
      <c r="P1868" s="5">
        <f t="shared" si="179"/>
        <v>62.5</v>
      </c>
      <c r="Q1868" t="str">
        <f t="shared" si="175"/>
        <v>games</v>
      </c>
      <c r="R1868" t="str">
        <f t="shared" si="176"/>
        <v>games</v>
      </c>
      <c r="S1868" s="9">
        <f t="shared" si="177"/>
        <v>42742.246493055558</v>
      </c>
      <c r="T1868" s="9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8288</v>
      </c>
      <c r="O1869" s="5">
        <f t="shared" si="174"/>
        <v>0.05</v>
      </c>
      <c r="P1869" s="5">
        <f t="shared" si="179"/>
        <v>10</v>
      </c>
      <c r="Q1869" t="str">
        <f t="shared" si="175"/>
        <v>games</v>
      </c>
      <c r="R1869" t="str">
        <f t="shared" si="176"/>
        <v>games</v>
      </c>
      <c r="S1869" s="9">
        <f t="shared" si="177"/>
        <v>42649.924907407403</v>
      </c>
      <c r="T1869" s="9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8288</v>
      </c>
      <c r="O1870" s="5">
        <f t="shared" si="174"/>
        <v>4.8680000000000003</v>
      </c>
      <c r="P1870" s="5">
        <f t="shared" si="179"/>
        <v>71.588235294117652</v>
      </c>
      <c r="Q1870" t="str">
        <f t="shared" si="175"/>
        <v>games</v>
      </c>
      <c r="R1870" t="str">
        <f t="shared" si="176"/>
        <v>games</v>
      </c>
      <c r="S1870" s="9">
        <f t="shared" si="177"/>
        <v>42328.779224537036</v>
      </c>
      <c r="T1870" s="9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8288</v>
      </c>
      <c r="O1871" s="5">
        <f t="shared" si="174"/>
        <v>0</v>
      </c>
      <c r="P1871" s="5">
        <f t="shared" si="179"/>
        <v>0</v>
      </c>
      <c r="Q1871" t="str">
        <f t="shared" si="175"/>
        <v>games</v>
      </c>
      <c r="R1871" t="str">
        <f t="shared" si="176"/>
        <v>games</v>
      </c>
      <c r="S1871" s="9">
        <f t="shared" si="177"/>
        <v>42709.002881944441</v>
      </c>
      <c r="T1871" s="9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8288</v>
      </c>
      <c r="O1872" s="5">
        <f t="shared" si="174"/>
        <v>10.314285714285715</v>
      </c>
      <c r="P1872" s="5">
        <f t="shared" si="179"/>
        <v>32.81818181818182</v>
      </c>
      <c r="Q1872" t="str">
        <f t="shared" si="175"/>
        <v>games</v>
      </c>
      <c r="R1872" t="str">
        <f t="shared" si="176"/>
        <v>games</v>
      </c>
      <c r="S1872" s="9">
        <f t="shared" si="177"/>
        <v>42371.355729166666</v>
      </c>
      <c r="T1872" s="9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8288</v>
      </c>
      <c r="O1873" s="5">
        <f t="shared" si="174"/>
        <v>71.784615384615378</v>
      </c>
      <c r="P1873" s="5">
        <f t="shared" si="179"/>
        <v>49.11578947368421</v>
      </c>
      <c r="Q1873" t="str">
        <f t="shared" si="175"/>
        <v>games</v>
      </c>
      <c r="R1873" t="str">
        <f t="shared" si="176"/>
        <v>games</v>
      </c>
      <c r="S1873" s="9">
        <f t="shared" si="177"/>
        <v>41923.783576388887</v>
      </c>
      <c r="T1873" s="9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8288</v>
      </c>
      <c r="O1874" s="5">
        <f t="shared" si="174"/>
        <v>1.06</v>
      </c>
      <c r="P1874" s="5">
        <f t="shared" si="179"/>
        <v>16.307692307692307</v>
      </c>
      <c r="Q1874" t="str">
        <f t="shared" si="175"/>
        <v>games</v>
      </c>
      <c r="R1874" t="str">
        <f t="shared" si="176"/>
        <v>games</v>
      </c>
      <c r="S1874" s="9">
        <f t="shared" si="177"/>
        <v>42155.129652777774</v>
      </c>
      <c r="T1874" s="9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8288</v>
      </c>
      <c r="O1875" s="5">
        <f t="shared" si="174"/>
        <v>0.45</v>
      </c>
      <c r="P1875" s="5">
        <f t="shared" si="179"/>
        <v>18</v>
      </c>
      <c r="Q1875" t="str">
        <f t="shared" si="175"/>
        <v>games</v>
      </c>
      <c r="R1875" t="str">
        <f t="shared" si="176"/>
        <v>games</v>
      </c>
      <c r="S1875" s="9">
        <f t="shared" si="177"/>
        <v>42164.615856481483</v>
      </c>
      <c r="T1875" s="9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8288</v>
      </c>
      <c r="O1876" s="5">
        <f t="shared" si="174"/>
        <v>1.6250000000000001E-2</v>
      </c>
      <c r="P1876" s="5">
        <f t="shared" si="179"/>
        <v>13</v>
      </c>
      <c r="Q1876" t="str">
        <f t="shared" si="175"/>
        <v>games</v>
      </c>
      <c r="R1876" t="str">
        <f t="shared" si="176"/>
        <v>games</v>
      </c>
      <c r="S1876" s="9">
        <f t="shared" si="177"/>
        <v>42529.969131944439</v>
      </c>
      <c r="T1876" s="9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8288</v>
      </c>
      <c r="O1877" s="5">
        <f t="shared" si="174"/>
        <v>0.51</v>
      </c>
      <c r="P1877" s="5">
        <f t="shared" si="179"/>
        <v>17</v>
      </c>
      <c r="Q1877" t="str">
        <f t="shared" si="175"/>
        <v>games</v>
      </c>
      <c r="R1877" t="str">
        <f t="shared" si="176"/>
        <v>games</v>
      </c>
      <c r="S1877" s="9">
        <f t="shared" si="177"/>
        <v>42528.899398148147</v>
      </c>
      <c r="T1877" s="9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8288</v>
      </c>
      <c r="O1878" s="5">
        <f t="shared" si="174"/>
        <v>0</v>
      </c>
      <c r="P1878" s="5">
        <f t="shared" si="179"/>
        <v>0</v>
      </c>
      <c r="Q1878" t="str">
        <f t="shared" si="175"/>
        <v>games</v>
      </c>
      <c r="R1878" t="str">
        <f t="shared" si="176"/>
        <v>games</v>
      </c>
      <c r="S1878" s="9">
        <f t="shared" si="177"/>
        <v>41776.284780092588</v>
      </c>
      <c r="T1878" s="9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8288</v>
      </c>
      <c r="O1879" s="5">
        <f t="shared" si="174"/>
        <v>0</v>
      </c>
      <c r="P1879" s="5">
        <f t="shared" si="179"/>
        <v>0</v>
      </c>
      <c r="Q1879" t="str">
        <f t="shared" si="175"/>
        <v>games</v>
      </c>
      <c r="R1879" t="str">
        <f t="shared" si="176"/>
        <v>games</v>
      </c>
      <c r="S1879" s="9">
        <f t="shared" si="177"/>
        <v>42035.029224537036</v>
      </c>
      <c r="T1879" s="9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8288</v>
      </c>
      <c r="O1880" s="5">
        <f t="shared" si="174"/>
        <v>0</v>
      </c>
      <c r="P1880" s="5">
        <f t="shared" si="179"/>
        <v>0</v>
      </c>
      <c r="Q1880" t="str">
        <f t="shared" si="175"/>
        <v>games</v>
      </c>
      <c r="R1880" t="str">
        <f t="shared" si="176"/>
        <v>games</v>
      </c>
      <c r="S1880" s="9">
        <f t="shared" si="177"/>
        <v>41773.008738425924</v>
      </c>
      <c r="T1880" s="9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8288</v>
      </c>
      <c r="O1881" s="5">
        <f t="shared" si="174"/>
        <v>0.12</v>
      </c>
      <c r="P1881" s="5">
        <f t="shared" si="179"/>
        <v>3</v>
      </c>
      <c r="Q1881" t="str">
        <f t="shared" si="175"/>
        <v>games</v>
      </c>
      <c r="R1881" t="str">
        <f t="shared" si="176"/>
        <v>games</v>
      </c>
      <c r="S1881" s="9">
        <f t="shared" si="177"/>
        <v>42413.649641203709</v>
      </c>
      <c r="T1881" s="9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8288</v>
      </c>
      <c r="O1882" s="5">
        <f t="shared" si="174"/>
        <v>20.079999999999998</v>
      </c>
      <c r="P1882" s="5">
        <f t="shared" si="179"/>
        <v>41.833333333333336</v>
      </c>
      <c r="Q1882" t="str">
        <f t="shared" si="175"/>
        <v>games</v>
      </c>
      <c r="R1882" t="str">
        <f t="shared" si="176"/>
        <v>games</v>
      </c>
      <c r="S1882" s="9">
        <f t="shared" si="177"/>
        <v>42430.566898148143</v>
      </c>
      <c r="T1882" s="9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8284</v>
      </c>
      <c r="O1883" s="5">
        <f t="shared" si="174"/>
        <v>172.68450000000001</v>
      </c>
      <c r="P1883" s="5">
        <f t="shared" si="179"/>
        <v>49.338428571428572</v>
      </c>
      <c r="Q1883" t="str">
        <f t="shared" si="175"/>
        <v>music</v>
      </c>
      <c r="R1883" t="str">
        <f t="shared" si="176"/>
        <v>rock</v>
      </c>
      <c r="S1883" s="9">
        <f t="shared" si="177"/>
        <v>42043.152650462958</v>
      </c>
      <c r="T1883" s="9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8284</v>
      </c>
      <c r="O1884" s="5">
        <f t="shared" si="174"/>
        <v>100.8955223880597</v>
      </c>
      <c r="P1884" s="5">
        <f t="shared" si="179"/>
        <v>41.728395061728392</v>
      </c>
      <c r="Q1884" t="str">
        <f t="shared" si="175"/>
        <v>music</v>
      </c>
      <c r="R1884" t="str">
        <f t="shared" si="176"/>
        <v>rock</v>
      </c>
      <c r="S1884" s="9">
        <f t="shared" si="177"/>
        <v>41067.949212962965</v>
      </c>
      <c r="T1884" s="9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8284</v>
      </c>
      <c r="O1885" s="5">
        <f t="shared" si="174"/>
        <v>104.8048048048048</v>
      </c>
      <c r="P1885" s="5">
        <f t="shared" si="179"/>
        <v>32.71875</v>
      </c>
      <c r="Q1885" t="str">
        <f t="shared" si="175"/>
        <v>music</v>
      </c>
      <c r="R1885" t="str">
        <f t="shared" si="176"/>
        <v>rock</v>
      </c>
      <c r="S1885" s="9">
        <f t="shared" si="177"/>
        <v>40977.948009259257</v>
      </c>
      <c r="T1885" s="9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8284</v>
      </c>
      <c r="O1886" s="5">
        <f t="shared" si="174"/>
        <v>135.1</v>
      </c>
      <c r="P1886" s="5">
        <f t="shared" si="179"/>
        <v>51.96153846153846</v>
      </c>
      <c r="Q1886" t="str">
        <f t="shared" si="175"/>
        <v>music</v>
      </c>
      <c r="R1886" t="str">
        <f t="shared" si="176"/>
        <v>rock</v>
      </c>
      <c r="S1886" s="9">
        <f t="shared" si="177"/>
        <v>41205.198321759257</v>
      </c>
      <c r="T1886" s="9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8284</v>
      </c>
      <c r="O1887" s="5">
        <f t="shared" si="174"/>
        <v>116.32786885245902</v>
      </c>
      <c r="P1887" s="5">
        <f t="shared" si="179"/>
        <v>50.685714285714283</v>
      </c>
      <c r="Q1887" t="str">
        <f t="shared" si="175"/>
        <v>music</v>
      </c>
      <c r="R1887" t="str">
        <f t="shared" si="176"/>
        <v>rock</v>
      </c>
      <c r="S1887" s="9">
        <f t="shared" si="177"/>
        <v>41099.093865740739</v>
      </c>
      <c r="T1887" s="9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8284</v>
      </c>
      <c r="O1888" s="5">
        <f t="shared" si="174"/>
        <v>102.08333333333333</v>
      </c>
      <c r="P1888" s="5">
        <f t="shared" si="179"/>
        <v>42.241379310344826</v>
      </c>
      <c r="Q1888" t="str">
        <f t="shared" si="175"/>
        <v>music</v>
      </c>
      <c r="R1888" t="str">
        <f t="shared" si="176"/>
        <v>rock</v>
      </c>
      <c r="S1888" s="9">
        <f t="shared" si="177"/>
        <v>41925.906689814816</v>
      </c>
      <c r="T1888" s="9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8284</v>
      </c>
      <c r="O1889" s="5">
        <f t="shared" si="174"/>
        <v>111.16666666666667</v>
      </c>
      <c r="P1889" s="5">
        <f t="shared" si="179"/>
        <v>416.875</v>
      </c>
      <c r="Q1889" t="str">
        <f t="shared" si="175"/>
        <v>music</v>
      </c>
      <c r="R1889" t="str">
        <f t="shared" si="176"/>
        <v>rock</v>
      </c>
      <c r="S1889" s="9">
        <f t="shared" si="177"/>
        <v>42323.800138888888</v>
      </c>
      <c r="T1889" s="9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8284</v>
      </c>
      <c r="O1890" s="5">
        <f t="shared" si="174"/>
        <v>166.08</v>
      </c>
      <c r="P1890" s="5">
        <f t="shared" si="179"/>
        <v>46.651685393258425</v>
      </c>
      <c r="Q1890" t="str">
        <f t="shared" si="175"/>
        <v>music</v>
      </c>
      <c r="R1890" t="str">
        <f t="shared" si="176"/>
        <v>rock</v>
      </c>
      <c r="S1890" s="9">
        <f t="shared" si="177"/>
        <v>40299.239953703705</v>
      </c>
      <c r="T1890" s="9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8284</v>
      </c>
      <c r="O1891" s="5">
        <f t="shared" si="174"/>
        <v>106.6</v>
      </c>
      <c r="P1891" s="5">
        <f t="shared" si="179"/>
        <v>48.454545454545453</v>
      </c>
      <c r="Q1891" t="str">
        <f t="shared" si="175"/>
        <v>music</v>
      </c>
      <c r="R1891" t="str">
        <f t="shared" si="176"/>
        <v>rock</v>
      </c>
      <c r="S1891" s="9">
        <f t="shared" si="177"/>
        <v>41299.793356481481</v>
      </c>
      <c r="T1891" s="9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8284</v>
      </c>
      <c r="O1892" s="5">
        <f t="shared" si="174"/>
        <v>144.58441666666667</v>
      </c>
      <c r="P1892" s="5">
        <f t="shared" si="179"/>
        <v>70.5289837398374</v>
      </c>
      <c r="Q1892" t="str">
        <f t="shared" si="175"/>
        <v>music</v>
      </c>
      <c r="R1892" t="str">
        <f t="shared" si="176"/>
        <v>rock</v>
      </c>
      <c r="S1892" s="9">
        <f t="shared" si="177"/>
        <v>41228.786203703705</v>
      </c>
      <c r="T1892" s="9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8284</v>
      </c>
      <c r="O1893" s="5">
        <f t="shared" si="174"/>
        <v>105.55</v>
      </c>
      <c r="P1893" s="5">
        <f t="shared" si="179"/>
        <v>87.958333333333329</v>
      </c>
      <c r="Q1893" t="str">
        <f t="shared" si="175"/>
        <v>music</v>
      </c>
      <c r="R1893" t="str">
        <f t="shared" si="176"/>
        <v>rock</v>
      </c>
      <c r="S1893" s="9">
        <f t="shared" si="177"/>
        <v>40335.798078703701</v>
      </c>
      <c r="T1893" s="9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8284</v>
      </c>
      <c r="O1894" s="5">
        <f t="shared" si="174"/>
        <v>136.6</v>
      </c>
      <c r="P1894" s="5">
        <f t="shared" si="179"/>
        <v>26.26923076923077</v>
      </c>
      <c r="Q1894" t="str">
        <f t="shared" si="175"/>
        <v>music</v>
      </c>
      <c r="R1894" t="str">
        <f t="shared" si="176"/>
        <v>rock</v>
      </c>
      <c r="S1894" s="9">
        <f t="shared" si="177"/>
        <v>40671.637511574074</v>
      </c>
      <c r="T1894" s="9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8284</v>
      </c>
      <c r="O1895" s="5">
        <f t="shared" si="174"/>
        <v>104</v>
      </c>
      <c r="P1895" s="5">
        <f t="shared" si="179"/>
        <v>57.777777777777779</v>
      </c>
      <c r="Q1895" t="str">
        <f t="shared" si="175"/>
        <v>music</v>
      </c>
      <c r="R1895" t="str">
        <f t="shared" si="176"/>
        <v>rock</v>
      </c>
      <c r="S1895" s="9">
        <f t="shared" si="177"/>
        <v>40632.94195601852</v>
      </c>
      <c r="T1895" s="9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8284</v>
      </c>
      <c r="O1896" s="5">
        <f t="shared" si="174"/>
        <v>114.5</v>
      </c>
      <c r="P1896" s="5">
        <f t="shared" si="179"/>
        <v>57.25</v>
      </c>
      <c r="Q1896" t="str">
        <f t="shared" si="175"/>
        <v>music</v>
      </c>
      <c r="R1896" t="str">
        <f t="shared" si="176"/>
        <v>rock</v>
      </c>
      <c r="S1896" s="9">
        <f t="shared" si="177"/>
        <v>40920.904895833337</v>
      </c>
      <c r="T1896" s="9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8284</v>
      </c>
      <c r="O1897" s="5">
        <f t="shared" si="174"/>
        <v>101.71957671957672</v>
      </c>
      <c r="P1897" s="5">
        <f t="shared" si="179"/>
        <v>196.34042553191489</v>
      </c>
      <c r="Q1897" t="str">
        <f t="shared" si="175"/>
        <v>music</v>
      </c>
      <c r="R1897" t="str">
        <f t="shared" si="176"/>
        <v>rock</v>
      </c>
      <c r="S1897" s="9">
        <f t="shared" si="177"/>
        <v>42267.746782407412</v>
      </c>
      <c r="T1897" s="9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8284</v>
      </c>
      <c r="O1898" s="5">
        <f t="shared" si="174"/>
        <v>123.94678492239468</v>
      </c>
      <c r="P1898" s="5">
        <f t="shared" si="179"/>
        <v>43</v>
      </c>
      <c r="Q1898" t="str">
        <f t="shared" si="175"/>
        <v>music</v>
      </c>
      <c r="R1898" t="str">
        <f t="shared" si="176"/>
        <v>rock</v>
      </c>
      <c r="S1898" s="9">
        <f t="shared" si="177"/>
        <v>40981.710243055553</v>
      </c>
      <c r="T1898" s="9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8284</v>
      </c>
      <c r="O1899" s="5">
        <f t="shared" si="174"/>
        <v>102.45669291338582</v>
      </c>
      <c r="P1899" s="5">
        <f t="shared" si="179"/>
        <v>35.551912568306008</v>
      </c>
      <c r="Q1899" t="str">
        <f t="shared" si="175"/>
        <v>music</v>
      </c>
      <c r="R1899" t="str">
        <f t="shared" si="176"/>
        <v>rock</v>
      </c>
      <c r="S1899" s="9">
        <f t="shared" si="177"/>
        <v>41680.583402777782</v>
      </c>
      <c r="T1899" s="9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8284</v>
      </c>
      <c r="O1900" s="5">
        <f t="shared" si="174"/>
        <v>144.5</v>
      </c>
      <c r="P1900" s="5">
        <f t="shared" si="179"/>
        <v>68.80952380952381</v>
      </c>
      <c r="Q1900" t="str">
        <f t="shared" si="175"/>
        <v>music</v>
      </c>
      <c r="R1900" t="str">
        <f t="shared" si="176"/>
        <v>rock</v>
      </c>
      <c r="S1900" s="9">
        <f t="shared" si="177"/>
        <v>42366.192974537036</v>
      </c>
      <c r="T1900" s="9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8284</v>
      </c>
      <c r="O1901" s="5">
        <f t="shared" si="174"/>
        <v>133.33333333333334</v>
      </c>
      <c r="P1901" s="5">
        <f t="shared" si="179"/>
        <v>28.571428571428573</v>
      </c>
      <c r="Q1901" t="str">
        <f t="shared" si="175"/>
        <v>music</v>
      </c>
      <c r="R1901" t="str">
        <f t="shared" si="176"/>
        <v>rock</v>
      </c>
      <c r="S1901" s="9">
        <f t="shared" si="177"/>
        <v>42058.941736111112</v>
      </c>
      <c r="T1901" s="9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8284</v>
      </c>
      <c r="O1902" s="5">
        <f t="shared" si="174"/>
        <v>109.3644</v>
      </c>
      <c r="P1902" s="5">
        <f t="shared" si="179"/>
        <v>50.631666666666668</v>
      </c>
      <c r="Q1902" t="str">
        <f t="shared" si="175"/>
        <v>music</v>
      </c>
      <c r="R1902" t="str">
        <f t="shared" si="176"/>
        <v>rock</v>
      </c>
      <c r="S1902" s="9">
        <f t="shared" si="177"/>
        <v>41160.871886574074</v>
      </c>
      <c r="T1902" s="9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8299</v>
      </c>
      <c r="O1903" s="5">
        <f t="shared" si="174"/>
        <v>2.6969696969696968</v>
      </c>
      <c r="P1903" s="5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8299</v>
      </c>
      <c r="O1904" s="5">
        <f t="shared" si="174"/>
        <v>1.2</v>
      </c>
      <c r="P1904" s="5">
        <f t="shared" si="179"/>
        <v>4</v>
      </c>
      <c r="Q1904" t="str">
        <f t="shared" si="175"/>
        <v>technology</v>
      </c>
      <c r="R1904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8299</v>
      </c>
      <c r="O1905" s="5">
        <f t="shared" si="174"/>
        <v>46.6</v>
      </c>
      <c r="P1905" s="5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8299</v>
      </c>
      <c r="O1906" s="5">
        <f t="shared" si="174"/>
        <v>0.1</v>
      </c>
      <c r="P1906" s="5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8299</v>
      </c>
      <c r="O1907" s="5">
        <f t="shared" si="174"/>
        <v>0.16800000000000001</v>
      </c>
      <c r="P1907" s="5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8299</v>
      </c>
      <c r="O1908" s="5">
        <f t="shared" si="174"/>
        <v>42.76</v>
      </c>
      <c r="P1908" s="5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8299</v>
      </c>
      <c r="O1909" s="5">
        <f t="shared" si="174"/>
        <v>0.28333333333333333</v>
      </c>
      <c r="P1909" s="5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8299</v>
      </c>
      <c r="O1910" s="5">
        <f t="shared" si="174"/>
        <v>1.732</v>
      </c>
      <c r="P1910" s="5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8299</v>
      </c>
      <c r="O1911" s="5">
        <f t="shared" si="174"/>
        <v>14.111428571428572</v>
      </c>
      <c r="P1911" s="5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8299</v>
      </c>
      <c r="O1912" s="5">
        <f t="shared" si="174"/>
        <v>39.395294117647062</v>
      </c>
      <c r="P1912" s="5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8299</v>
      </c>
      <c r="O1913" s="5">
        <f t="shared" si="174"/>
        <v>2.3529411764705882E-2</v>
      </c>
      <c r="P1913" s="5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8299</v>
      </c>
      <c r="O1914" s="5">
        <f t="shared" si="174"/>
        <v>59.3</v>
      </c>
      <c r="P1914" s="5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8299</v>
      </c>
      <c r="O1915" s="5">
        <f t="shared" si="174"/>
        <v>1.3270833333333334</v>
      </c>
      <c r="P1915" s="5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8299</v>
      </c>
      <c r="O1916" s="5">
        <f t="shared" si="174"/>
        <v>9.0090090090090094</v>
      </c>
      <c r="P1916" s="5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8299</v>
      </c>
      <c r="O1917" s="5">
        <f t="shared" si="174"/>
        <v>1.6</v>
      </c>
      <c r="P1917" s="5">
        <f t="shared" si="179"/>
        <v>2</v>
      </c>
      <c r="Q1917" t="str">
        <f t="shared" si="175"/>
        <v>technology</v>
      </c>
      <c r="R1917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8299</v>
      </c>
      <c r="O1918" s="5">
        <f t="shared" si="174"/>
        <v>0.51</v>
      </c>
      <c r="P1918" s="5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8299</v>
      </c>
      <c r="O1919" s="5">
        <f t="shared" si="174"/>
        <v>52.570512820512818</v>
      </c>
      <c r="P1919" s="5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8299</v>
      </c>
      <c r="O1920" s="5">
        <f t="shared" si="174"/>
        <v>1.04</v>
      </c>
      <c r="P1920" s="5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8299</v>
      </c>
      <c r="O1921" s="5">
        <f t="shared" si="174"/>
        <v>47.4</v>
      </c>
      <c r="P1921" s="5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9">
        <f t="shared" si="177"/>
        <v>42113.875567129624</v>
      </c>
      <c r="T1921" s="9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8299</v>
      </c>
      <c r="O1922" s="5">
        <f t="shared" si="174"/>
        <v>43.03</v>
      </c>
      <c r="P1922" s="5">
        <f t="shared" si="179"/>
        <v>40.980952380952381</v>
      </c>
      <c r="Q1922" t="str">
        <f t="shared" si="175"/>
        <v>technology</v>
      </c>
      <c r="R1922" t="str">
        <f t="shared" si="176"/>
        <v>gadgets</v>
      </c>
      <c r="S1922" s="9">
        <f t="shared" si="177"/>
        <v>42270.875706018516</v>
      </c>
      <c r="T1922" s="9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8284</v>
      </c>
      <c r="O1923" s="5">
        <f t="shared" ref="O1923:O1986" si="180">E1923*100/D1923</f>
        <v>136.80000000000001</v>
      </c>
      <c r="P1923" s="5">
        <f t="shared" si="179"/>
        <v>54</v>
      </c>
      <c r="Q1923" t="str">
        <f t="shared" ref="Q1923:Q1986" si="181">IF(ISERR(FIND(" ",N1923)),"",LEFT(N1923,FIND(" ",N1923)-1))</f>
        <v>music</v>
      </c>
      <c r="R1923" t="str">
        <f t="shared" ref="R1923:R1986" si="182">IF(ISERR(FIND(" ",N1923)),"",RIGHT(N1923,LEN(N1923)-FIND("*",SUBSTITUTE(N1923," ","*",LEN(N1923)-LEN(SUBSTITUTE(N1923," ",""))))))</f>
        <v>rock</v>
      </c>
      <c r="S1923" s="9">
        <f t="shared" ref="S1923:S1986" si="183">(((J1923/60)/60)/24)+DATE(1970,1,1)</f>
        <v>41074.221562500003</v>
      </c>
      <c r="T1923" s="9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8284</v>
      </c>
      <c r="O1924" s="5">
        <f t="shared" si="180"/>
        <v>115.55</v>
      </c>
      <c r="P1924" s="5">
        <f t="shared" ref="P1924:P1987" si="185">IF(L1924=0,0,E1924/L1924)</f>
        <v>36.109375</v>
      </c>
      <c r="Q1924" t="str">
        <f t="shared" si="181"/>
        <v>music</v>
      </c>
      <c r="R1924" t="str">
        <f t="shared" si="182"/>
        <v>rock</v>
      </c>
      <c r="S1924" s="9">
        <f t="shared" si="183"/>
        <v>41590.255868055552</v>
      </c>
      <c r="T1924" s="9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8284</v>
      </c>
      <c r="O1925" s="5">
        <f t="shared" si="180"/>
        <v>240.8</v>
      </c>
      <c r="P1925" s="5">
        <f t="shared" si="185"/>
        <v>23.153846153846153</v>
      </c>
      <c r="Q1925" t="str">
        <f t="shared" si="181"/>
        <v>music</v>
      </c>
      <c r="R1925" t="str">
        <f t="shared" si="182"/>
        <v>rock</v>
      </c>
      <c r="S1925" s="9">
        <f t="shared" si="183"/>
        <v>40772.848749999997</v>
      </c>
      <c r="T1925" s="9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8284</v>
      </c>
      <c r="O1926" s="5">
        <f t="shared" si="180"/>
        <v>114.4</v>
      </c>
      <c r="P1926" s="5">
        <f t="shared" si="185"/>
        <v>104</v>
      </c>
      <c r="Q1926" t="str">
        <f t="shared" si="181"/>
        <v>music</v>
      </c>
      <c r="R1926" t="str">
        <f t="shared" si="182"/>
        <v>rock</v>
      </c>
      <c r="S1926" s="9">
        <f t="shared" si="183"/>
        <v>41626.761053240742</v>
      </c>
      <c r="T1926" s="9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8284</v>
      </c>
      <c r="O1927" s="5">
        <f t="shared" si="180"/>
        <v>110.33333333333333</v>
      </c>
      <c r="P1927" s="5">
        <f t="shared" si="185"/>
        <v>31.826923076923077</v>
      </c>
      <c r="Q1927" t="str">
        <f t="shared" si="181"/>
        <v>music</v>
      </c>
      <c r="R1927" t="str">
        <f t="shared" si="182"/>
        <v>rock</v>
      </c>
      <c r="S1927" s="9">
        <f t="shared" si="183"/>
        <v>41535.90148148148</v>
      </c>
      <c r="T1927" s="9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8284</v>
      </c>
      <c r="O1928" s="5">
        <f t="shared" si="180"/>
        <v>195.37933333333334</v>
      </c>
      <c r="P1928" s="5">
        <f t="shared" si="185"/>
        <v>27.3896261682243</v>
      </c>
      <c r="Q1928" t="str">
        <f t="shared" si="181"/>
        <v>music</v>
      </c>
      <c r="R1928" t="str">
        <f t="shared" si="182"/>
        <v>rock</v>
      </c>
      <c r="S1928" s="9">
        <f t="shared" si="183"/>
        <v>40456.954351851848</v>
      </c>
      <c r="T1928" s="9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8284</v>
      </c>
      <c r="O1929" s="5">
        <f t="shared" si="180"/>
        <v>103.33333333333333</v>
      </c>
      <c r="P1929" s="5">
        <f t="shared" si="185"/>
        <v>56.363636363636367</v>
      </c>
      <c r="Q1929" t="str">
        <f t="shared" si="181"/>
        <v>music</v>
      </c>
      <c r="R1929" t="str">
        <f t="shared" si="182"/>
        <v>rock</v>
      </c>
      <c r="S1929" s="9">
        <f t="shared" si="183"/>
        <v>40960.861562500002</v>
      </c>
      <c r="T1929" s="9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8284</v>
      </c>
      <c r="O1930" s="5">
        <f t="shared" si="180"/>
        <v>103.13725490196079</v>
      </c>
      <c r="P1930" s="5">
        <f t="shared" si="185"/>
        <v>77.352941176470594</v>
      </c>
      <c r="Q1930" t="str">
        <f t="shared" si="181"/>
        <v>music</v>
      </c>
      <c r="R1930" t="str">
        <f t="shared" si="182"/>
        <v>rock</v>
      </c>
      <c r="S1930" s="9">
        <f t="shared" si="183"/>
        <v>41371.648078703707</v>
      </c>
      <c r="T1930" s="9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8284</v>
      </c>
      <c r="O1931" s="5">
        <f t="shared" si="180"/>
        <v>100.3125</v>
      </c>
      <c r="P1931" s="5">
        <f t="shared" si="185"/>
        <v>42.8</v>
      </c>
      <c r="Q1931" t="str">
        <f t="shared" si="181"/>
        <v>music</v>
      </c>
      <c r="R1931" t="str">
        <f t="shared" si="182"/>
        <v>rock</v>
      </c>
      <c r="S1931" s="9">
        <f t="shared" si="183"/>
        <v>40687.021597222221</v>
      </c>
      <c r="T1931" s="9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8284</v>
      </c>
      <c r="O1932" s="5">
        <f t="shared" si="180"/>
        <v>127</v>
      </c>
      <c r="P1932" s="5">
        <f t="shared" si="185"/>
        <v>48.846153846153847</v>
      </c>
      <c r="Q1932" t="str">
        <f t="shared" si="181"/>
        <v>music</v>
      </c>
      <c r="R1932" t="str">
        <f t="shared" si="182"/>
        <v>rock</v>
      </c>
      <c r="S1932" s="9">
        <f t="shared" si="183"/>
        <v>41402.558819444443</v>
      </c>
      <c r="T1932" s="9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8284</v>
      </c>
      <c r="O1933" s="5">
        <f t="shared" si="180"/>
        <v>120.601</v>
      </c>
      <c r="P1933" s="5">
        <f t="shared" si="185"/>
        <v>48.240400000000001</v>
      </c>
      <c r="Q1933" t="str">
        <f t="shared" si="181"/>
        <v>music</v>
      </c>
      <c r="R1933" t="str">
        <f t="shared" si="182"/>
        <v>rock</v>
      </c>
      <c r="S1933" s="9">
        <f t="shared" si="183"/>
        <v>41037.892465277779</v>
      </c>
      <c r="T1933" s="9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8284</v>
      </c>
      <c r="O1934" s="5">
        <f t="shared" si="180"/>
        <v>106.99047619047619</v>
      </c>
      <c r="P1934" s="5">
        <f t="shared" si="185"/>
        <v>70.212500000000006</v>
      </c>
      <c r="Q1934" t="str">
        <f t="shared" si="181"/>
        <v>music</v>
      </c>
      <c r="R1934" t="str">
        <f t="shared" si="182"/>
        <v>rock</v>
      </c>
      <c r="S1934" s="9">
        <f t="shared" si="183"/>
        <v>40911.809872685182</v>
      </c>
      <c r="T1934" s="9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8284</v>
      </c>
      <c r="O1935" s="5">
        <f t="shared" si="180"/>
        <v>172.43333333333334</v>
      </c>
      <c r="P1935" s="5">
        <f t="shared" si="185"/>
        <v>94.054545454545448</v>
      </c>
      <c r="Q1935" t="str">
        <f t="shared" si="181"/>
        <v>music</v>
      </c>
      <c r="R1935" t="str">
        <f t="shared" si="182"/>
        <v>rock</v>
      </c>
      <c r="S1935" s="9">
        <f t="shared" si="183"/>
        <v>41879.130868055552</v>
      </c>
      <c r="T1935" s="9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8284</v>
      </c>
      <c r="O1936" s="5">
        <f t="shared" si="180"/>
        <v>123.62</v>
      </c>
      <c r="P1936" s="5">
        <f t="shared" si="185"/>
        <v>80.272727272727266</v>
      </c>
      <c r="Q1936" t="str">
        <f t="shared" si="181"/>
        <v>music</v>
      </c>
      <c r="R1936" t="str">
        <f t="shared" si="182"/>
        <v>rock</v>
      </c>
      <c r="S1936" s="9">
        <f t="shared" si="183"/>
        <v>40865.867141203707</v>
      </c>
      <c r="T1936" s="9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8284</v>
      </c>
      <c r="O1937" s="5">
        <f t="shared" si="180"/>
        <v>108.4</v>
      </c>
      <c r="P1937" s="5">
        <f t="shared" si="185"/>
        <v>54.2</v>
      </c>
      <c r="Q1937" t="str">
        <f t="shared" si="181"/>
        <v>music</v>
      </c>
      <c r="R1937" t="str">
        <f t="shared" si="182"/>
        <v>rock</v>
      </c>
      <c r="S1937" s="9">
        <f t="shared" si="183"/>
        <v>41773.932534722226</v>
      </c>
      <c r="T1937" s="9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8284</v>
      </c>
      <c r="O1938" s="5">
        <f t="shared" si="180"/>
        <v>116.52013333333333</v>
      </c>
      <c r="P1938" s="5">
        <f t="shared" si="185"/>
        <v>60.26903448275862</v>
      </c>
      <c r="Q1938" t="str">
        <f t="shared" si="181"/>
        <v>music</v>
      </c>
      <c r="R1938" t="str">
        <f t="shared" si="182"/>
        <v>rock</v>
      </c>
      <c r="S1938" s="9">
        <f t="shared" si="183"/>
        <v>40852.889699074076</v>
      </c>
      <c r="T1938" s="9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8284</v>
      </c>
      <c r="O1939" s="5">
        <f t="shared" si="180"/>
        <v>187.245</v>
      </c>
      <c r="P1939" s="5">
        <f t="shared" si="185"/>
        <v>38.740344827586206</v>
      </c>
      <c r="Q1939" t="str">
        <f t="shared" si="181"/>
        <v>music</v>
      </c>
      <c r="R1939" t="str">
        <f t="shared" si="182"/>
        <v>rock</v>
      </c>
      <c r="S1939" s="9">
        <f t="shared" si="183"/>
        <v>41059.118993055556</v>
      </c>
      <c r="T1939" s="9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8284</v>
      </c>
      <c r="O1940" s="5">
        <f t="shared" si="180"/>
        <v>115.93333333333334</v>
      </c>
      <c r="P1940" s="5">
        <f t="shared" si="185"/>
        <v>152.54385964912279</v>
      </c>
      <c r="Q1940" t="str">
        <f t="shared" si="181"/>
        <v>music</v>
      </c>
      <c r="R1940" t="str">
        <f t="shared" si="182"/>
        <v>rock</v>
      </c>
      <c r="S1940" s="9">
        <f t="shared" si="183"/>
        <v>41426.259618055556</v>
      </c>
      <c r="T1940" s="9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8284</v>
      </c>
      <c r="O1941" s="5">
        <f t="shared" si="180"/>
        <v>110.7</v>
      </c>
      <c r="P1941" s="5">
        <f t="shared" si="185"/>
        <v>115.3125</v>
      </c>
      <c r="Q1941" t="str">
        <f t="shared" si="181"/>
        <v>music</v>
      </c>
      <c r="R1941" t="str">
        <f t="shared" si="182"/>
        <v>rock</v>
      </c>
      <c r="S1941" s="9">
        <f t="shared" si="183"/>
        <v>41313.985046296293</v>
      </c>
      <c r="T1941" s="9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8284</v>
      </c>
      <c r="O1942" s="5">
        <f t="shared" si="180"/>
        <v>170.92307692307693</v>
      </c>
      <c r="P1942" s="5">
        <f t="shared" si="185"/>
        <v>35.838709677419352</v>
      </c>
      <c r="Q1942" t="str">
        <f t="shared" si="181"/>
        <v>music</v>
      </c>
      <c r="R1942" t="str">
        <f t="shared" si="182"/>
        <v>rock</v>
      </c>
      <c r="S1942" s="9">
        <f t="shared" si="183"/>
        <v>40670.507326388892</v>
      </c>
      <c r="T1942" s="9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8300</v>
      </c>
      <c r="O1943" s="5">
        <f t="shared" si="180"/>
        <v>126.11835600000001</v>
      </c>
      <c r="P1943" s="5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8300</v>
      </c>
      <c r="O1944" s="5">
        <f t="shared" si="180"/>
        <v>138.44033333333334</v>
      </c>
      <c r="P1944" s="5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8300</v>
      </c>
      <c r="O1945" s="5">
        <f t="shared" si="180"/>
        <v>1705.25</v>
      </c>
      <c r="P1945" s="5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8300</v>
      </c>
      <c r="O1946" s="5">
        <f t="shared" si="180"/>
        <v>788.05550000000005</v>
      </c>
      <c r="P1946" s="5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8300</v>
      </c>
      <c r="O1947" s="5">
        <f t="shared" si="180"/>
        <v>348.01799999999997</v>
      </c>
      <c r="P1947" s="5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9">
        <f t="shared" si="183"/>
        <v>42157.251828703709</v>
      </c>
      <c r="T1947" s="9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8300</v>
      </c>
      <c r="O1948" s="5">
        <f t="shared" si="180"/>
        <v>149.74666666666667</v>
      </c>
      <c r="P1948" s="5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9">
        <f t="shared" si="183"/>
        <v>41689.150011574071</v>
      </c>
      <c r="T1948" s="9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8300</v>
      </c>
      <c r="O1949" s="5">
        <f t="shared" si="180"/>
        <v>100.63375000000001</v>
      </c>
      <c r="P1949" s="5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8300</v>
      </c>
      <c r="O1950" s="5">
        <f t="shared" si="180"/>
        <v>800.21100000000001</v>
      </c>
      <c r="P1950" s="5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8300</v>
      </c>
      <c r="O1951" s="5">
        <f t="shared" si="180"/>
        <v>106.0026</v>
      </c>
      <c r="P1951" s="5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9">
        <f t="shared" si="183"/>
        <v>41800.423043981478</v>
      </c>
      <c r="T1951" s="9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8300</v>
      </c>
      <c r="O1952" s="5">
        <f t="shared" si="180"/>
        <v>200.51866666666666</v>
      </c>
      <c r="P1952" s="5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8300</v>
      </c>
      <c r="O1953" s="5">
        <f t="shared" si="180"/>
        <v>212.44399999999999</v>
      </c>
      <c r="P1953" s="5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8300</v>
      </c>
      <c r="O1954" s="5">
        <f t="shared" si="180"/>
        <v>198.47237142857142</v>
      </c>
      <c r="P1954" s="5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8300</v>
      </c>
      <c r="O1955" s="5">
        <f t="shared" si="180"/>
        <v>225.94666666666666</v>
      </c>
      <c r="P1955" s="5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8300</v>
      </c>
      <c r="O1956" s="5">
        <f t="shared" si="180"/>
        <v>698.94799999999998</v>
      </c>
      <c r="P1956" s="5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8300</v>
      </c>
      <c r="O1957" s="5">
        <f t="shared" si="180"/>
        <v>398.59528571428569</v>
      </c>
      <c r="P1957" s="5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8300</v>
      </c>
      <c r="O1958" s="5">
        <f t="shared" si="180"/>
        <v>294.03333333333336</v>
      </c>
      <c r="P1958" s="5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8300</v>
      </c>
      <c r="O1959" s="5">
        <f t="shared" si="180"/>
        <v>167.50470000000001</v>
      </c>
      <c r="P1959" s="5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9">
        <f t="shared" si="183"/>
        <v>41179.098530092589</v>
      </c>
      <c r="T1959" s="9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8300</v>
      </c>
      <c r="O1960" s="5">
        <f t="shared" si="180"/>
        <v>1435.5717142857143</v>
      </c>
      <c r="P1960" s="5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8300</v>
      </c>
      <c r="O1961" s="5">
        <f t="shared" si="180"/>
        <v>156.73439999999999</v>
      </c>
      <c r="P1961" s="5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9">
        <f t="shared" si="183"/>
        <v>41871.845601851855</v>
      </c>
      <c r="T1961" s="9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8300</v>
      </c>
      <c r="O1962" s="5">
        <f t="shared" si="180"/>
        <v>117.90285714285714</v>
      </c>
      <c r="P1962" s="5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8300</v>
      </c>
      <c r="O1963" s="5">
        <f t="shared" si="180"/>
        <v>1105.3812</v>
      </c>
      <c r="P1963" s="5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8300</v>
      </c>
      <c r="O1964" s="5">
        <f t="shared" si="180"/>
        <v>192.92500000000001</v>
      </c>
      <c r="P1964" s="5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8300</v>
      </c>
      <c r="O1965" s="5">
        <f t="shared" si="180"/>
        <v>126.88421052631578</v>
      </c>
      <c r="P1965" s="5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8300</v>
      </c>
      <c r="O1966" s="5">
        <f t="shared" si="180"/>
        <v>259.57748878923769</v>
      </c>
      <c r="P1966" s="5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8300</v>
      </c>
      <c r="O1967" s="5">
        <f t="shared" si="180"/>
        <v>262.27999999999997</v>
      </c>
      <c r="P1967" s="5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8300</v>
      </c>
      <c r="O1968" s="5">
        <f t="shared" si="180"/>
        <v>206.74309</v>
      </c>
      <c r="P1968" s="5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8300</v>
      </c>
      <c r="O1969" s="5">
        <f t="shared" si="180"/>
        <v>370.13</v>
      </c>
      <c r="P1969" s="5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8300</v>
      </c>
      <c r="O1970" s="5">
        <f t="shared" si="180"/>
        <v>284.96600000000001</v>
      </c>
      <c r="P1970" s="5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8300</v>
      </c>
      <c r="O1971" s="5">
        <f t="shared" si="180"/>
        <v>579.08000000000004</v>
      </c>
      <c r="P1971" s="5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8300</v>
      </c>
      <c r="O1972" s="5">
        <f t="shared" si="180"/>
        <v>1131.8</v>
      </c>
      <c r="P1972" s="5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9">
        <f t="shared" si="183"/>
        <v>41324.193298611113</v>
      </c>
      <c r="T1972" s="9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8300</v>
      </c>
      <c r="O1973" s="5">
        <f t="shared" si="180"/>
        <v>263.02771750000005</v>
      </c>
      <c r="P1973" s="5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8300</v>
      </c>
      <c r="O1974" s="5">
        <f t="shared" si="180"/>
        <v>674.48</v>
      </c>
      <c r="P1974" s="5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8300</v>
      </c>
      <c r="O1975" s="5">
        <f t="shared" si="180"/>
        <v>256.83081313131311</v>
      </c>
      <c r="P1975" s="5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8300</v>
      </c>
      <c r="O1976" s="5">
        <f t="shared" si="180"/>
        <v>375.49599999999998</v>
      </c>
      <c r="P1976" s="5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8300</v>
      </c>
      <c r="O1977" s="5">
        <f t="shared" si="180"/>
        <v>208.70837499999996</v>
      </c>
      <c r="P1977" s="5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8300</v>
      </c>
      <c r="O1978" s="5">
        <f t="shared" si="180"/>
        <v>346.6</v>
      </c>
      <c r="P1978" s="5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8300</v>
      </c>
      <c r="O1979" s="5">
        <f t="shared" si="180"/>
        <v>402.33</v>
      </c>
      <c r="P1979" s="5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8300</v>
      </c>
      <c r="O1980" s="5">
        <f t="shared" si="180"/>
        <v>1026.8451399999999</v>
      </c>
      <c r="P1980" s="5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8300</v>
      </c>
      <c r="O1981" s="5">
        <f t="shared" si="180"/>
        <v>114.901155</v>
      </c>
      <c r="P1981" s="5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8300</v>
      </c>
      <c r="O1982" s="5">
        <f t="shared" si="180"/>
        <v>354.82402000000002</v>
      </c>
      <c r="P1982" s="5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8301</v>
      </c>
      <c r="O1983" s="5">
        <f t="shared" si="180"/>
        <v>5.08</v>
      </c>
      <c r="P1983" s="5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8301</v>
      </c>
      <c r="O1984" s="5">
        <f t="shared" si="180"/>
        <v>0</v>
      </c>
      <c r="P1984" s="5">
        <f t="shared" si="185"/>
        <v>0</v>
      </c>
      <c r="Q1984" t="str">
        <f t="shared" si="181"/>
        <v>photography</v>
      </c>
      <c r="R1984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8301</v>
      </c>
      <c r="O1985" s="5">
        <f t="shared" si="180"/>
        <v>4.3</v>
      </c>
      <c r="P1985" s="5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9">
        <f t="shared" si="183"/>
        <v>42593.011782407411</v>
      </c>
      <c r="T1985" s="9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8301</v>
      </c>
      <c r="O1986" s="5">
        <f t="shared" si="180"/>
        <v>21.146666666666668</v>
      </c>
      <c r="P1986" s="5">
        <f t="shared" si="185"/>
        <v>453.14285714285717</v>
      </c>
      <c r="Q1986" t="str">
        <f t="shared" si="181"/>
        <v>photography</v>
      </c>
      <c r="R1986" t="str">
        <f t="shared" si="182"/>
        <v>people</v>
      </c>
      <c r="S1986" s="9">
        <f t="shared" si="183"/>
        <v>41913.790289351848</v>
      </c>
      <c r="T1986" s="9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8301</v>
      </c>
      <c r="O1987" s="5">
        <f t="shared" ref="O1987:O2050" si="186">E1987*100/D1987</f>
        <v>3.1875</v>
      </c>
      <c r="P1987" s="5">
        <f t="shared" si="185"/>
        <v>12.75</v>
      </c>
      <c r="Q1987" t="str">
        <f t="shared" ref="Q1987:Q2050" si="187">IF(ISERR(FIND(" ",N1987)),"",LEFT(N1987,FIND(" ",N1987)-1))</f>
        <v>photography</v>
      </c>
      <c r="R1987" t="str">
        <f t="shared" ref="R1987:R2050" si="188">IF(ISERR(FIND(" ",N1987)),"",RIGHT(N1987,LEN(N1987)-FIND("*",SUBSTITUTE(N1987," ","*",LEN(N1987)-LEN(SUBSTITUTE(N1987," ",""))))))</f>
        <v>people</v>
      </c>
      <c r="S1987" s="9">
        <f t="shared" ref="S1987:S2050" si="189">(((J1987/60)/60)/24)+DATE(1970,1,1)</f>
        <v>42555.698738425926</v>
      </c>
      <c r="T1987" s="9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8301</v>
      </c>
      <c r="O1988" s="5">
        <f t="shared" si="186"/>
        <v>0.05</v>
      </c>
      <c r="P1988" s="5">
        <f t="shared" ref="P1988:P2051" si="191">IF(L1988=0,0,E1988/L1988)</f>
        <v>1</v>
      </c>
      <c r="Q1988" t="str">
        <f t="shared" si="187"/>
        <v>photography</v>
      </c>
      <c r="R1988" t="str">
        <f t="shared" si="188"/>
        <v>people</v>
      </c>
      <c r="S1988" s="9">
        <f t="shared" si="189"/>
        <v>42413.433831018512</v>
      </c>
      <c r="T1988" s="9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8301</v>
      </c>
      <c r="O1989" s="5">
        <f t="shared" si="186"/>
        <v>42.472727272727276</v>
      </c>
      <c r="P1989" s="5">
        <f t="shared" si="191"/>
        <v>83.428571428571431</v>
      </c>
      <c r="Q1989" t="str">
        <f t="shared" si="187"/>
        <v>photography</v>
      </c>
      <c r="R1989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8301</v>
      </c>
      <c r="O1990" s="5">
        <f t="shared" si="186"/>
        <v>0.41666666666666669</v>
      </c>
      <c r="P1990" s="5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8301</v>
      </c>
      <c r="O1991" s="5">
        <f t="shared" si="186"/>
        <v>1</v>
      </c>
      <c r="P1991" s="5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8301</v>
      </c>
      <c r="O1992" s="5">
        <f t="shared" si="186"/>
        <v>16.966666666666665</v>
      </c>
      <c r="P1992" s="5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8301</v>
      </c>
      <c r="O1993" s="5">
        <f t="shared" si="186"/>
        <v>7</v>
      </c>
      <c r="P1993" s="5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8301</v>
      </c>
      <c r="O1994" s="5">
        <f t="shared" si="186"/>
        <v>0.13333333333333333</v>
      </c>
      <c r="P1994" s="5">
        <f t="shared" si="191"/>
        <v>1</v>
      </c>
      <c r="Q1994" t="str">
        <f t="shared" si="187"/>
        <v>photography</v>
      </c>
      <c r="R1994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8301</v>
      </c>
      <c r="O1995" s="5">
        <f t="shared" si="186"/>
        <v>0</v>
      </c>
      <c r="P1995" s="5">
        <f t="shared" si="191"/>
        <v>0</v>
      </c>
      <c r="Q1995" t="str">
        <f t="shared" si="187"/>
        <v>photography</v>
      </c>
      <c r="R1995" t="str">
        <f t="shared" si="188"/>
        <v>people</v>
      </c>
      <c r="S1995" s="9">
        <f t="shared" si="189"/>
        <v>42329.58839120371</v>
      </c>
      <c r="T1995" s="9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8301</v>
      </c>
      <c r="O1996" s="5">
        <f t="shared" si="186"/>
        <v>0</v>
      </c>
      <c r="P1996" s="5">
        <f t="shared" si="191"/>
        <v>0</v>
      </c>
      <c r="Q1996" t="str">
        <f t="shared" si="187"/>
        <v>photography</v>
      </c>
      <c r="R199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8301</v>
      </c>
      <c r="O1997" s="5">
        <f t="shared" si="186"/>
        <v>7.8</v>
      </c>
      <c r="P1997" s="5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8301</v>
      </c>
      <c r="O1998" s="5">
        <f t="shared" si="186"/>
        <v>0</v>
      </c>
      <c r="P1998" s="5">
        <f t="shared" si="191"/>
        <v>0</v>
      </c>
      <c r="Q1998" t="str">
        <f t="shared" si="187"/>
        <v>photography</v>
      </c>
      <c r="R1998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8301</v>
      </c>
      <c r="O1999" s="5">
        <f t="shared" si="186"/>
        <v>0</v>
      </c>
      <c r="P1999" s="5">
        <f t="shared" si="191"/>
        <v>0</v>
      </c>
      <c r="Q1999" t="str">
        <f t="shared" si="187"/>
        <v>photography</v>
      </c>
      <c r="R1999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8301</v>
      </c>
      <c r="O2000" s="5">
        <f t="shared" si="186"/>
        <v>26.2</v>
      </c>
      <c r="P2000" s="5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8301</v>
      </c>
      <c r="O2001" s="5">
        <f t="shared" si="186"/>
        <v>0.76129032258064511</v>
      </c>
      <c r="P2001" s="5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8301</v>
      </c>
      <c r="O2002" s="5">
        <f t="shared" si="186"/>
        <v>12.5</v>
      </c>
      <c r="P2002" s="5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8300</v>
      </c>
      <c r="O2003" s="5">
        <f t="shared" si="186"/>
        <v>382.12909090909091</v>
      </c>
      <c r="P2003" s="5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8300</v>
      </c>
      <c r="O2004" s="5">
        <f t="shared" si="186"/>
        <v>216.79422</v>
      </c>
      <c r="P2004" s="5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8300</v>
      </c>
      <c r="O2005" s="5">
        <f t="shared" si="186"/>
        <v>312</v>
      </c>
      <c r="P2005" s="5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8300</v>
      </c>
      <c r="O2006" s="5">
        <f t="shared" si="186"/>
        <v>234.42048</v>
      </c>
      <c r="P2006" s="5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8300</v>
      </c>
      <c r="O2007" s="5">
        <f t="shared" si="186"/>
        <v>123.6801</v>
      </c>
      <c r="P2007" s="5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8300</v>
      </c>
      <c r="O2008" s="5">
        <f t="shared" si="186"/>
        <v>247.84</v>
      </c>
      <c r="P2008" s="5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8300</v>
      </c>
      <c r="O2009" s="5">
        <f t="shared" si="186"/>
        <v>115.7092</v>
      </c>
      <c r="P2009" s="5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8300</v>
      </c>
      <c r="O2010" s="5">
        <f t="shared" si="186"/>
        <v>117.07484768810599</v>
      </c>
      <c r="P2010" s="5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8300</v>
      </c>
      <c r="O2011" s="5">
        <f t="shared" si="186"/>
        <v>305.15800000000002</v>
      </c>
      <c r="P2011" s="5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8300</v>
      </c>
      <c r="O2012" s="5">
        <f t="shared" si="186"/>
        <v>320.053</v>
      </c>
      <c r="P2012" s="5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8300</v>
      </c>
      <c r="O2013" s="5">
        <f t="shared" si="186"/>
        <v>819.56399999999996</v>
      </c>
      <c r="P2013" s="5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8300</v>
      </c>
      <c r="O2014" s="5">
        <f t="shared" si="186"/>
        <v>234.9</v>
      </c>
      <c r="P2014" s="5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8300</v>
      </c>
      <c r="O2015" s="5">
        <f t="shared" si="186"/>
        <v>494.91374999999999</v>
      </c>
      <c r="P2015" s="5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8300</v>
      </c>
      <c r="O2016" s="5">
        <f t="shared" si="186"/>
        <v>7813.7822333333334</v>
      </c>
      <c r="P2016" s="5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8300</v>
      </c>
      <c r="O2017" s="5">
        <f t="shared" si="186"/>
        <v>113.00013888888888</v>
      </c>
      <c r="P2017" s="5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8300</v>
      </c>
      <c r="O2018" s="5">
        <f t="shared" si="186"/>
        <v>921.54219999999998</v>
      </c>
      <c r="P2018" s="5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9">
        <f t="shared" si="189"/>
        <v>41312.88077546296</v>
      </c>
      <c r="T2018" s="9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8300</v>
      </c>
      <c r="O2019" s="5">
        <f t="shared" si="186"/>
        <v>125.1024</v>
      </c>
      <c r="P2019" s="5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8300</v>
      </c>
      <c r="O2020" s="5">
        <f t="shared" si="186"/>
        <v>102.24343076923077</v>
      </c>
      <c r="P2020" s="5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8300</v>
      </c>
      <c r="O2021" s="5">
        <f t="shared" si="186"/>
        <v>484.90974999999997</v>
      </c>
      <c r="P2021" s="5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8300</v>
      </c>
      <c r="O2022" s="5">
        <f t="shared" si="186"/>
        <v>192.33333333333334</v>
      </c>
      <c r="P2022" s="5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9">
        <f t="shared" si="189"/>
        <v>41737.097499999996</v>
      </c>
      <c r="T2022" s="9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8300</v>
      </c>
      <c r="O2023" s="5">
        <f t="shared" si="186"/>
        <v>281.10000000000002</v>
      </c>
      <c r="P2023" s="5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8300</v>
      </c>
      <c r="O2024" s="5">
        <f t="shared" si="186"/>
        <v>125.137</v>
      </c>
      <c r="P2024" s="5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8300</v>
      </c>
      <c r="O2025" s="5">
        <f t="shared" si="186"/>
        <v>161.459</v>
      </c>
      <c r="P2025" s="5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8300</v>
      </c>
      <c r="O2026" s="5">
        <f t="shared" si="186"/>
        <v>585.35</v>
      </c>
      <c r="P2026" s="5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8300</v>
      </c>
      <c r="O2027" s="5">
        <f t="shared" si="186"/>
        <v>201.15</v>
      </c>
      <c r="P2027" s="5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8300</v>
      </c>
      <c r="O2028" s="5">
        <f t="shared" si="186"/>
        <v>133.48307999999997</v>
      </c>
      <c r="P2028" s="5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8300</v>
      </c>
      <c r="O2029" s="5">
        <f t="shared" si="186"/>
        <v>120.249</v>
      </c>
      <c r="P2029" s="5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9">
        <f t="shared" si="189"/>
        <v>42048.813877314817</v>
      </c>
      <c r="T2029" s="9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8300</v>
      </c>
      <c r="O2030" s="5">
        <f t="shared" si="186"/>
        <v>126.16666666666667</v>
      </c>
      <c r="P2030" s="5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8300</v>
      </c>
      <c r="O2031" s="5">
        <f t="shared" si="186"/>
        <v>361.2</v>
      </c>
      <c r="P2031" s="5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8300</v>
      </c>
      <c r="O2032" s="5">
        <f t="shared" si="186"/>
        <v>226.239013671875</v>
      </c>
      <c r="P2032" s="5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8300</v>
      </c>
      <c r="O2033" s="5">
        <f t="shared" si="186"/>
        <v>120.35</v>
      </c>
      <c r="P2033" s="5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8300</v>
      </c>
      <c r="O2034" s="5">
        <f t="shared" si="186"/>
        <v>304.18799999999999</v>
      </c>
      <c r="P2034" s="5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8300</v>
      </c>
      <c r="O2035" s="5">
        <f t="shared" si="186"/>
        <v>178.67599999999999</v>
      </c>
      <c r="P2035" s="5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8300</v>
      </c>
      <c r="O2036" s="5">
        <f t="shared" si="186"/>
        <v>386.81998717948721</v>
      </c>
      <c r="P2036" s="5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8300</v>
      </c>
      <c r="O2037" s="5">
        <f t="shared" si="186"/>
        <v>211.03642500000001</v>
      </c>
      <c r="P2037" s="5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8300</v>
      </c>
      <c r="O2038" s="5">
        <f t="shared" si="186"/>
        <v>131.66833333333332</v>
      </c>
      <c r="P2038" s="5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9">
        <f t="shared" si="189"/>
        <v>41738.864803240744</v>
      </c>
      <c r="T2038" s="9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8300</v>
      </c>
      <c r="O2039" s="5">
        <f t="shared" si="186"/>
        <v>300.47640000000001</v>
      </c>
      <c r="P2039" s="5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8300</v>
      </c>
      <c r="O2040" s="5">
        <f t="shared" si="186"/>
        <v>420.51249999999999</v>
      </c>
      <c r="P2040" s="5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8300</v>
      </c>
      <c r="O2041" s="5">
        <f t="shared" si="186"/>
        <v>136.21680000000001</v>
      </c>
      <c r="P2041" s="5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8300</v>
      </c>
      <c r="O2042" s="5">
        <f t="shared" si="186"/>
        <v>248.17133333333334</v>
      </c>
      <c r="P2042" s="5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9">
        <f t="shared" si="189"/>
        <v>41578.927118055559</v>
      </c>
      <c r="T2042" s="9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8300</v>
      </c>
      <c r="O2043" s="5">
        <f t="shared" si="186"/>
        <v>181.86315789473684</v>
      </c>
      <c r="P2043" s="5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8300</v>
      </c>
      <c r="O2044" s="5">
        <f t="shared" si="186"/>
        <v>123.53</v>
      </c>
      <c r="P2044" s="5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8300</v>
      </c>
      <c r="O2045" s="5">
        <f t="shared" si="186"/>
        <v>506.20938628158842</v>
      </c>
      <c r="P2045" s="5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8300</v>
      </c>
      <c r="O2046" s="5">
        <f t="shared" si="186"/>
        <v>108.21333333333334</v>
      </c>
      <c r="P2046" s="5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8300</v>
      </c>
      <c r="O2047" s="5">
        <f t="shared" si="186"/>
        <v>819.18387755102037</v>
      </c>
      <c r="P2047" s="5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9">
        <f t="shared" si="189"/>
        <v>41069.088506944441</v>
      </c>
      <c r="T2047" s="9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8300</v>
      </c>
      <c r="O2048" s="5">
        <f t="shared" si="186"/>
        <v>121.1</v>
      </c>
      <c r="P2048" s="5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8300</v>
      </c>
      <c r="O2049" s="5">
        <f t="shared" si="186"/>
        <v>102.99897959183673</v>
      </c>
      <c r="P2049" s="5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9">
        <f t="shared" si="189"/>
        <v>42081.903587962966</v>
      </c>
      <c r="T2049" s="9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8300</v>
      </c>
      <c r="O2050" s="5">
        <f t="shared" si="186"/>
        <v>148.33229411764705</v>
      </c>
      <c r="P2050" s="5">
        <f t="shared" si="191"/>
        <v>91.82989803350327</v>
      </c>
      <c r="Q2050" t="str">
        <f t="shared" si="187"/>
        <v>technology</v>
      </c>
      <c r="R2050" t="str">
        <f t="shared" si="188"/>
        <v>hardware</v>
      </c>
      <c r="S2050" s="9">
        <f t="shared" si="189"/>
        <v>41387.651516203703</v>
      </c>
      <c r="T2050" s="9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8300</v>
      </c>
      <c r="O2051" s="5">
        <f t="shared" ref="O2051:O2114" si="192">E2051*100/D2051</f>
        <v>120.19070000000001</v>
      </c>
      <c r="P2051" s="5">
        <f t="shared" si="191"/>
        <v>80.991037735849048</v>
      </c>
      <c r="Q2051" t="str">
        <f t="shared" ref="Q2051:Q2114" si="193">IF(ISERR(FIND(" ",N2051)),"",LEFT(N2051,FIND(" ",N2051)-1))</f>
        <v>technology</v>
      </c>
      <c r="R2051" t="str">
        <f t="shared" ref="R2051:R2114" si="194">IF(ISERR(FIND(" ",N2051)),"",RIGHT(N2051,LEN(N2051)-FIND("*",SUBSTITUTE(N2051," ","*",LEN(N2051)-LEN(SUBSTITUTE(N2051," ",""))))))</f>
        <v>hardware</v>
      </c>
      <c r="S2051" s="9">
        <f t="shared" ref="S2051:S2114" si="195">(((J2051/60)/60)/24)+DATE(1970,1,1)</f>
        <v>41575.527349537035</v>
      </c>
      <c r="T2051" s="9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8300</v>
      </c>
      <c r="O2052" s="5">
        <f t="shared" si="192"/>
        <v>473.27</v>
      </c>
      <c r="P2052" s="5">
        <f t="shared" ref="P2052:P2115" si="197">IF(L2052=0,0,E2052/L2052)</f>
        <v>278.39411764705881</v>
      </c>
      <c r="Q2052" t="str">
        <f t="shared" si="193"/>
        <v>technology</v>
      </c>
      <c r="R2052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8300</v>
      </c>
      <c r="O2053" s="5">
        <f t="shared" si="192"/>
        <v>130.36250000000001</v>
      </c>
      <c r="P2053" s="5">
        <f t="shared" si="197"/>
        <v>43.095041322314053</v>
      </c>
      <c r="Q2053" t="str">
        <f t="shared" si="193"/>
        <v>technology</v>
      </c>
      <c r="R2053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8300</v>
      </c>
      <c r="O2054" s="5">
        <f t="shared" si="192"/>
        <v>353.048</v>
      </c>
      <c r="P2054" s="5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8300</v>
      </c>
      <c r="O2055" s="5">
        <f t="shared" si="192"/>
        <v>101.02</v>
      </c>
      <c r="P2055" s="5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8300</v>
      </c>
      <c r="O2056" s="5">
        <f t="shared" si="192"/>
        <v>113.59142857142857</v>
      </c>
      <c r="P2056" s="5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8300</v>
      </c>
      <c r="O2057" s="5">
        <f t="shared" si="192"/>
        <v>167.41666666666666</v>
      </c>
      <c r="P2057" s="5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8300</v>
      </c>
      <c r="O2058" s="5">
        <f t="shared" si="192"/>
        <v>153.452</v>
      </c>
      <c r="P2058" s="5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8300</v>
      </c>
      <c r="O2059" s="5">
        <f t="shared" si="192"/>
        <v>202.23220000000001</v>
      </c>
      <c r="P2059" s="5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8300</v>
      </c>
      <c r="O2060" s="5">
        <f t="shared" si="192"/>
        <v>168.28125</v>
      </c>
      <c r="P2060" s="5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8300</v>
      </c>
      <c r="O2061" s="5">
        <f t="shared" si="192"/>
        <v>143.45666666666668</v>
      </c>
      <c r="P2061" s="5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8300</v>
      </c>
      <c r="O2062" s="5">
        <f t="shared" si="192"/>
        <v>196.4</v>
      </c>
      <c r="P2062" s="5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8300</v>
      </c>
      <c r="O2063" s="5">
        <f t="shared" si="192"/>
        <v>107.92</v>
      </c>
      <c r="P2063" s="5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8300</v>
      </c>
      <c r="O2064" s="5">
        <f t="shared" si="192"/>
        <v>114.977</v>
      </c>
      <c r="P2064" s="5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8300</v>
      </c>
      <c r="O2065" s="5">
        <f t="shared" si="192"/>
        <v>148.05000000000001</v>
      </c>
      <c r="P2065" s="5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8300</v>
      </c>
      <c r="O2066" s="5">
        <f t="shared" si="192"/>
        <v>191.16676082790633</v>
      </c>
      <c r="P2066" s="5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8300</v>
      </c>
      <c r="O2067" s="5">
        <f t="shared" si="192"/>
        <v>199.215125</v>
      </c>
      <c r="P2067" s="5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8300</v>
      </c>
      <c r="O2068" s="5">
        <f t="shared" si="192"/>
        <v>218.6</v>
      </c>
      <c r="P2068" s="5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8300</v>
      </c>
      <c r="O2069" s="5">
        <f t="shared" si="192"/>
        <v>126.86868686868686</v>
      </c>
      <c r="P2069" s="5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8300</v>
      </c>
      <c r="O2070" s="5">
        <f t="shared" si="192"/>
        <v>105.22387999999999</v>
      </c>
      <c r="P2070" s="5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8300</v>
      </c>
      <c r="O2071" s="5">
        <f t="shared" si="192"/>
        <v>128.40665999999999</v>
      </c>
      <c r="P2071" s="5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8300</v>
      </c>
      <c r="O2072" s="5">
        <f t="shared" si="192"/>
        <v>317.3272</v>
      </c>
      <c r="P2072" s="5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8300</v>
      </c>
      <c r="O2073" s="5">
        <f t="shared" si="192"/>
        <v>280.73</v>
      </c>
      <c r="P2073" s="5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8300</v>
      </c>
      <c r="O2074" s="5">
        <f t="shared" si="192"/>
        <v>110.73146853146854</v>
      </c>
      <c r="P2074" s="5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8300</v>
      </c>
      <c r="O2075" s="5">
        <f t="shared" si="192"/>
        <v>152.60429999999999</v>
      </c>
      <c r="P2075" s="5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8300</v>
      </c>
      <c r="O2076" s="5">
        <f t="shared" si="192"/>
        <v>102.5</v>
      </c>
      <c r="P2076" s="5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8300</v>
      </c>
      <c r="O2077" s="5">
        <f t="shared" si="192"/>
        <v>1678.3738373837384</v>
      </c>
      <c r="P2077" s="5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8300</v>
      </c>
      <c r="O2078" s="5">
        <f t="shared" si="192"/>
        <v>543.349156424581</v>
      </c>
      <c r="P2078" s="5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8300</v>
      </c>
      <c r="O2079" s="5">
        <f t="shared" si="192"/>
        <v>115.508</v>
      </c>
      <c r="P2079" s="5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8300</v>
      </c>
      <c r="O2080" s="5">
        <f t="shared" si="192"/>
        <v>131.20500000000001</v>
      </c>
      <c r="P2080" s="5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8300</v>
      </c>
      <c r="O2081" s="5">
        <f t="shared" si="192"/>
        <v>288.17</v>
      </c>
      <c r="P2081" s="5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8300</v>
      </c>
      <c r="O2082" s="5">
        <f t="shared" si="192"/>
        <v>507.8</v>
      </c>
      <c r="P2082" s="5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8284</v>
      </c>
      <c r="O2083" s="5">
        <f t="shared" si="192"/>
        <v>114.57142857142857</v>
      </c>
      <c r="P2083" s="5">
        <f t="shared" si="197"/>
        <v>72.909090909090907</v>
      </c>
      <c r="Q2083" t="str">
        <f t="shared" si="193"/>
        <v>music</v>
      </c>
      <c r="R2083" t="str">
        <f t="shared" si="194"/>
        <v>rock</v>
      </c>
      <c r="S2083" s="9">
        <f t="shared" si="195"/>
        <v>41004.156886574077</v>
      </c>
      <c r="T2083" s="9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8284</v>
      </c>
      <c r="O2084" s="5">
        <f t="shared" si="192"/>
        <v>110.73333333333333</v>
      </c>
      <c r="P2084" s="5">
        <f t="shared" si="197"/>
        <v>43.710526315789473</v>
      </c>
      <c r="Q2084" t="str">
        <f t="shared" si="193"/>
        <v>music</v>
      </c>
      <c r="R2084" t="str">
        <f t="shared" si="194"/>
        <v>rock</v>
      </c>
      <c r="S2084" s="9">
        <f t="shared" si="195"/>
        <v>40811.120324074072</v>
      </c>
      <c r="T2084" s="9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8284</v>
      </c>
      <c r="O2085" s="5">
        <f t="shared" si="192"/>
        <v>113.33333333333333</v>
      </c>
      <c r="P2085" s="5">
        <f t="shared" si="197"/>
        <v>34</v>
      </c>
      <c r="Q2085" t="str">
        <f t="shared" si="193"/>
        <v>music</v>
      </c>
      <c r="R2085" t="str">
        <f t="shared" si="194"/>
        <v>rock</v>
      </c>
      <c r="S2085" s="9">
        <f t="shared" si="195"/>
        <v>41034.72216435185</v>
      </c>
      <c r="T2085" s="9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8284</v>
      </c>
      <c r="O2086" s="5">
        <f t="shared" si="192"/>
        <v>108.33333333333333</v>
      </c>
      <c r="P2086" s="5">
        <f t="shared" si="197"/>
        <v>70.652173913043484</v>
      </c>
      <c r="Q2086" t="str">
        <f t="shared" si="193"/>
        <v>music</v>
      </c>
      <c r="R2086" t="str">
        <f t="shared" si="194"/>
        <v>rock</v>
      </c>
      <c r="S2086" s="9">
        <f t="shared" si="195"/>
        <v>41731.833124999997</v>
      </c>
      <c r="T2086" s="9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8284</v>
      </c>
      <c r="O2087" s="5">
        <f t="shared" si="192"/>
        <v>123.53333333333333</v>
      </c>
      <c r="P2087" s="5">
        <f t="shared" si="197"/>
        <v>89.301204819277103</v>
      </c>
      <c r="Q2087" t="str">
        <f t="shared" si="193"/>
        <v>music</v>
      </c>
      <c r="R2087" t="str">
        <f t="shared" si="194"/>
        <v>rock</v>
      </c>
      <c r="S2087" s="9">
        <f t="shared" si="195"/>
        <v>41075.835497685184</v>
      </c>
      <c r="T2087" s="9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8284</v>
      </c>
      <c r="O2088" s="5">
        <f t="shared" si="192"/>
        <v>100.7</v>
      </c>
      <c r="P2088" s="5">
        <f t="shared" si="197"/>
        <v>115.08571428571429</v>
      </c>
      <c r="Q2088" t="str">
        <f t="shared" si="193"/>
        <v>music</v>
      </c>
      <c r="R2088" t="str">
        <f t="shared" si="194"/>
        <v>rock</v>
      </c>
      <c r="S2088" s="9">
        <f t="shared" si="195"/>
        <v>40860.67050925926</v>
      </c>
      <c r="T2088" s="9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8284</v>
      </c>
      <c r="O2089" s="5">
        <f t="shared" si="192"/>
        <v>103.53333333333333</v>
      </c>
      <c r="P2089" s="5">
        <f t="shared" si="197"/>
        <v>62.12</v>
      </c>
      <c r="Q2089" t="str">
        <f t="shared" si="193"/>
        <v>music</v>
      </c>
      <c r="R2089" t="str">
        <f t="shared" si="194"/>
        <v>rock</v>
      </c>
      <c r="S2089" s="9">
        <f t="shared" si="195"/>
        <v>40764.204375000001</v>
      </c>
      <c r="T2089" s="9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8284</v>
      </c>
      <c r="O2090" s="5">
        <f t="shared" si="192"/>
        <v>115.51066666666667</v>
      </c>
      <c r="P2090" s="5">
        <f t="shared" si="197"/>
        <v>46.204266666666669</v>
      </c>
      <c r="Q2090" t="str">
        <f t="shared" si="193"/>
        <v>music</v>
      </c>
      <c r="R2090" t="str">
        <f t="shared" si="194"/>
        <v>rock</v>
      </c>
      <c r="S2090" s="9">
        <f t="shared" si="195"/>
        <v>40395.714722222219</v>
      </c>
      <c r="T2090" s="9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8284</v>
      </c>
      <c r="O2091" s="5">
        <f t="shared" si="192"/>
        <v>120.4004</v>
      </c>
      <c r="P2091" s="5">
        <f t="shared" si="197"/>
        <v>48.54854838709678</v>
      </c>
      <c r="Q2091" t="str">
        <f t="shared" si="193"/>
        <v>music</v>
      </c>
      <c r="R2091" t="str">
        <f t="shared" si="194"/>
        <v>rock</v>
      </c>
      <c r="S2091" s="9">
        <f t="shared" si="195"/>
        <v>41453.076319444444</v>
      </c>
      <c r="T2091" s="9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8284</v>
      </c>
      <c r="O2092" s="5">
        <f t="shared" si="192"/>
        <v>115.040375</v>
      </c>
      <c r="P2092" s="5">
        <f t="shared" si="197"/>
        <v>57.520187499999999</v>
      </c>
      <c r="Q2092" t="str">
        <f t="shared" si="193"/>
        <v>music</v>
      </c>
      <c r="R2092" t="str">
        <f t="shared" si="194"/>
        <v>rock</v>
      </c>
      <c r="S2092" s="9">
        <f t="shared" si="195"/>
        <v>41299.381423611114</v>
      </c>
      <c r="T2092" s="9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8284</v>
      </c>
      <c r="O2093" s="5">
        <f t="shared" si="192"/>
        <v>120.46777777777778</v>
      </c>
      <c r="P2093" s="5">
        <f t="shared" si="197"/>
        <v>88.147154471544724</v>
      </c>
      <c r="Q2093" t="str">
        <f t="shared" si="193"/>
        <v>music</v>
      </c>
      <c r="R2093" t="str">
        <f t="shared" si="194"/>
        <v>rock</v>
      </c>
      <c r="S2093" s="9">
        <f t="shared" si="195"/>
        <v>40555.322662037033</v>
      </c>
      <c r="T2093" s="9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8284</v>
      </c>
      <c r="O2094" s="5">
        <f t="shared" si="192"/>
        <v>101.28333333333333</v>
      </c>
      <c r="P2094" s="5">
        <f t="shared" si="197"/>
        <v>110.49090909090908</v>
      </c>
      <c r="Q2094" t="str">
        <f t="shared" si="193"/>
        <v>music</v>
      </c>
      <c r="R2094" t="str">
        <f t="shared" si="194"/>
        <v>rock</v>
      </c>
      <c r="S2094" s="9">
        <f t="shared" si="195"/>
        <v>40763.707546296297</v>
      </c>
      <c r="T2094" s="9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8284</v>
      </c>
      <c r="O2095" s="5">
        <f t="shared" si="192"/>
        <v>102.46666666666667</v>
      </c>
      <c r="P2095" s="5">
        <f t="shared" si="197"/>
        <v>66.826086956521735</v>
      </c>
      <c r="Q2095" t="str">
        <f t="shared" si="193"/>
        <v>music</v>
      </c>
      <c r="R2095" t="str">
        <f t="shared" si="194"/>
        <v>rock</v>
      </c>
      <c r="S2095" s="9">
        <f t="shared" si="195"/>
        <v>41205.854537037041</v>
      </c>
      <c r="T2095" s="9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8284</v>
      </c>
      <c r="O2096" s="5">
        <f t="shared" si="192"/>
        <v>120.54285714285714</v>
      </c>
      <c r="P2096" s="5">
        <f t="shared" si="197"/>
        <v>58.597222222222221</v>
      </c>
      <c r="Q2096" t="str">
        <f t="shared" si="193"/>
        <v>music</v>
      </c>
      <c r="R2096" t="str">
        <f t="shared" si="194"/>
        <v>rock</v>
      </c>
      <c r="S2096" s="9">
        <f t="shared" si="195"/>
        <v>40939.02002314815</v>
      </c>
      <c r="T2096" s="9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8284</v>
      </c>
      <c r="O2097" s="5">
        <f t="shared" si="192"/>
        <v>100</v>
      </c>
      <c r="P2097" s="5">
        <f t="shared" si="197"/>
        <v>113.63636363636364</v>
      </c>
      <c r="Q2097" t="str">
        <f t="shared" si="193"/>
        <v>music</v>
      </c>
      <c r="R2097" t="str">
        <f t="shared" si="194"/>
        <v>rock</v>
      </c>
      <c r="S2097" s="9">
        <f t="shared" si="195"/>
        <v>40758.733483796292</v>
      </c>
      <c r="T2097" s="9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8284</v>
      </c>
      <c r="O2098" s="5">
        <f t="shared" si="192"/>
        <v>101.66666666666667</v>
      </c>
      <c r="P2098" s="5">
        <f t="shared" si="197"/>
        <v>43.571428571428569</v>
      </c>
      <c r="Q2098" t="str">
        <f t="shared" si="193"/>
        <v>music</v>
      </c>
      <c r="R2098" t="str">
        <f t="shared" si="194"/>
        <v>rock</v>
      </c>
      <c r="S2098" s="9">
        <f t="shared" si="195"/>
        <v>41192.758506944447</v>
      </c>
      <c r="T2098" s="9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8284</v>
      </c>
      <c r="O2099" s="5">
        <f t="shared" si="192"/>
        <v>100</v>
      </c>
      <c r="P2099" s="5">
        <f t="shared" si="197"/>
        <v>78.94736842105263</v>
      </c>
      <c r="Q2099" t="str">
        <f t="shared" si="193"/>
        <v>music</v>
      </c>
      <c r="R2099" t="str">
        <f t="shared" si="194"/>
        <v>rock</v>
      </c>
      <c r="S2099" s="9">
        <f t="shared" si="195"/>
        <v>40818.58489583333</v>
      </c>
      <c r="T2099" s="9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8284</v>
      </c>
      <c r="O2100" s="5">
        <f t="shared" si="192"/>
        <v>100.33333333333333</v>
      </c>
      <c r="P2100" s="5">
        <f t="shared" si="197"/>
        <v>188.125</v>
      </c>
      <c r="Q2100" t="str">
        <f t="shared" si="193"/>
        <v>music</v>
      </c>
      <c r="R2100" t="str">
        <f t="shared" si="194"/>
        <v>rock</v>
      </c>
      <c r="S2100" s="9">
        <f t="shared" si="195"/>
        <v>40946.11383101852</v>
      </c>
      <c r="T2100" s="9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8284</v>
      </c>
      <c r="O2101" s="5">
        <f t="shared" si="192"/>
        <v>132.36666666666667</v>
      </c>
      <c r="P2101" s="5">
        <f t="shared" si="197"/>
        <v>63.031746031746032</v>
      </c>
      <c r="Q2101" t="str">
        <f t="shared" si="193"/>
        <v>music</v>
      </c>
      <c r="R2101" t="str">
        <f t="shared" si="194"/>
        <v>rock</v>
      </c>
      <c r="S2101" s="9">
        <f t="shared" si="195"/>
        <v>42173.746342592596</v>
      </c>
      <c r="T2101" s="9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8284</v>
      </c>
      <c r="O2102" s="5">
        <f t="shared" si="192"/>
        <v>136.66666666666666</v>
      </c>
      <c r="P2102" s="5">
        <f t="shared" si="197"/>
        <v>30.37037037037037</v>
      </c>
      <c r="Q2102" t="str">
        <f t="shared" si="193"/>
        <v>music</v>
      </c>
      <c r="R2102" t="str">
        <f t="shared" si="194"/>
        <v>rock</v>
      </c>
      <c r="S2102" s="9">
        <f t="shared" si="195"/>
        <v>41074.834965277776</v>
      </c>
      <c r="T2102" s="9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8284</v>
      </c>
      <c r="O2103" s="5">
        <f t="shared" si="192"/>
        <v>113.25</v>
      </c>
      <c r="P2103" s="5">
        <f t="shared" si="197"/>
        <v>51.477272727272727</v>
      </c>
      <c r="Q2103" t="str">
        <f t="shared" si="193"/>
        <v>music</v>
      </c>
      <c r="R2103" t="str">
        <f t="shared" si="194"/>
        <v>rock</v>
      </c>
      <c r="S2103" s="9">
        <f t="shared" si="195"/>
        <v>40892.149467592593</v>
      </c>
      <c r="T2103" s="9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8284</v>
      </c>
      <c r="O2104" s="5">
        <f t="shared" si="192"/>
        <v>136</v>
      </c>
      <c r="P2104" s="5">
        <f t="shared" si="197"/>
        <v>35.789473684210527</v>
      </c>
      <c r="Q2104" t="str">
        <f t="shared" si="193"/>
        <v>music</v>
      </c>
      <c r="R2104" t="str">
        <f t="shared" si="194"/>
        <v>rock</v>
      </c>
      <c r="S2104" s="9">
        <f t="shared" si="195"/>
        <v>40638.868611111109</v>
      </c>
      <c r="T2104" s="9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8284</v>
      </c>
      <c r="O2105" s="5">
        <f t="shared" si="192"/>
        <v>146.12318374694613</v>
      </c>
      <c r="P2105" s="5">
        <f t="shared" si="197"/>
        <v>98.817391304347822</v>
      </c>
      <c r="Q2105" t="str">
        <f t="shared" si="193"/>
        <v>music</v>
      </c>
      <c r="R2105" t="str">
        <f t="shared" si="194"/>
        <v>rock</v>
      </c>
      <c r="S2105" s="9">
        <f t="shared" si="195"/>
        <v>41192.754942129628</v>
      </c>
      <c r="T2105" s="9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8284</v>
      </c>
      <c r="O2106" s="5">
        <f t="shared" si="192"/>
        <v>129.5</v>
      </c>
      <c r="P2106" s="5">
        <f t="shared" si="197"/>
        <v>28</v>
      </c>
      <c r="Q2106" t="str">
        <f t="shared" si="193"/>
        <v>music</v>
      </c>
      <c r="R2106" t="str">
        <f t="shared" si="194"/>
        <v>rock</v>
      </c>
      <c r="S2106" s="9">
        <f t="shared" si="195"/>
        <v>41394.074467592596</v>
      </c>
      <c r="T2106" s="9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8284</v>
      </c>
      <c r="O2107" s="5">
        <f t="shared" si="192"/>
        <v>254</v>
      </c>
      <c r="P2107" s="5">
        <f t="shared" si="197"/>
        <v>51.313131313131315</v>
      </c>
      <c r="Q2107" t="str">
        <f t="shared" si="193"/>
        <v>music</v>
      </c>
      <c r="R2107" t="str">
        <f t="shared" si="194"/>
        <v>rock</v>
      </c>
      <c r="S2107" s="9">
        <f t="shared" si="195"/>
        <v>41951.788807870369</v>
      </c>
      <c r="T2107" s="9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8284</v>
      </c>
      <c r="O2108" s="5">
        <f t="shared" si="192"/>
        <v>107.04545454545455</v>
      </c>
      <c r="P2108" s="5">
        <f t="shared" si="197"/>
        <v>53.522727272727273</v>
      </c>
      <c r="Q2108" t="str">
        <f t="shared" si="193"/>
        <v>music</v>
      </c>
      <c r="R2108" t="str">
        <f t="shared" si="194"/>
        <v>rock</v>
      </c>
      <c r="S2108" s="9">
        <f t="shared" si="195"/>
        <v>41270.21497685185</v>
      </c>
      <c r="T2108" s="9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8284</v>
      </c>
      <c r="O2109" s="5">
        <f t="shared" si="192"/>
        <v>107.733</v>
      </c>
      <c r="P2109" s="5">
        <f t="shared" si="197"/>
        <v>37.149310344827583</v>
      </c>
      <c r="Q2109" t="str">
        <f t="shared" si="193"/>
        <v>music</v>
      </c>
      <c r="R2109" t="str">
        <f t="shared" si="194"/>
        <v>rock</v>
      </c>
      <c r="S2109" s="9">
        <f t="shared" si="195"/>
        <v>41934.71056712963</v>
      </c>
      <c r="T2109" s="9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8284</v>
      </c>
      <c r="O2110" s="5">
        <f t="shared" si="192"/>
        <v>107.3125</v>
      </c>
      <c r="P2110" s="5">
        <f t="shared" si="197"/>
        <v>89.895287958115176</v>
      </c>
      <c r="Q2110" t="str">
        <f t="shared" si="193"/>
        <v>music</v>
      </c>
      <c r="R2110" t="str">
        <f t="shared" si="194"/>
        <v>rock</v>
      </c>
      <c r="S2110" s="9">
        <f t="shared" si="195"/>
        <v>41135.175694444442</v>
      </c>
      <c r="T2110" s="9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8284</v>
      </c>
      <c r="O2111" s="5">
        <f t="shared" si="192"/>
        <v>106.52500000000001</v>
      </c>
      <c r="P2111" s="5">
        <f t="shared" si="197"/>
        <v>106.52500000000001</v>
      </c>
      <c r="Q2111" t="str">
        <f t="shared" si="193"/>
        <v>music</v>
      </c>
      <c r="R2111" t="str">
        <f t="shared" si="194"/>
        <v>rock</v>
      </c>
      <c r="S2111" s="9">
        <f t="shared" si="195"/>
        <v>42160.708530092597</v>
      </c>
      <c r="T2111" s="9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8284</v>
      </c>
      <c r="O2112" s="5">
        <f t="shared" si="192"/>
        <v>100.35</v>
      </c>
      <c r="P2112" s="5">
        <f t="shared" si="197"/>
        <v>52.815789473684212</v>
      </c>
      <c r="Q2112" t="str">
        <f t="shared" si="193"/>
        <v>music</v>
      </c>
      <c r="R2112" t="str">
        <f t="shared" si="194"/>
        <v>rock</v>
      </c>
      <c r="S2112" s="9">
        <f t="shared" si="195"/>
        <v>41759.670937499999</v>
      </c>
      <c r="T2112" s="9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8284</v>
      </c>
      <c r="O2113" s="5">
        <f t="shared" si="192"/>
        <v>106.5</v>
      </c>
      <c r="P2113" s="5">
        <f t="shared" si="197"/>
        <v>54.615384615384613</v>
      </c>
      <c r="Q2113" t="str">
        <f t="shared" si="193"/>
        <v>music</v>
      </c>
      <c r="R2113" t="str">
        <f t="shared" si="194"/>
        <v>rock</v>
      </c>
      <c r="S2113" s="9">
        <f t="shared" si="195"/>
        <v>40703.197048611109</v>
      </c>
      <c r="T2113" s="9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8284</v>
      </c>
      <c r="O2114" s="5">
        <f t="shared" si="192"/>
        <v>100</v>
      </c>
      <c r="P2114" s="5">
        <f t="shared" si="197"/>
        <v>27.272727272727273</v>
      </c>
      <c r="Q2114" t="str">
        <f t="shared" si="193"/>
        <v>music</v>
      </c>
      <c r="R2114" t="str">
        <f t="shared" si="194"/>
        <v>rock</v>
      </c>
      <c r="S2114" s="9">
        <f t="shared" si="195"/>
        <v>41365.928159722222</v>
      </c>
      <c r="T2114" s="9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8284</v>
      </c>
      <c r="O2115" s="5">
        <f t="shared" ref="O2115:O2178" si="198">E2115*100/D2115</f>
        <v>104.85714285714286</v>
      </c>
      <c r="P2115" s="5">
        <f t="shared" si="197"/>
        <v>68.598130841121488</v>
      </c>
      <c r="Q2115" t="str">
        <f t="shared" ref="Q2115:Q2178" si="199">IF(ISERR(FIND(" ",N2115)),"",LEFT(N2115,FIND(" ",N2115)-1))</f>
        <v>music</v>
      </c>
      <c r="R2115" t="str">
        <f t="shared" ref="R2115:R2178" si="200">IF(ISERR(FIND(" ",N2115)),"",RIGHT(N2115,LEN(N2115)-FIND("*",SUBSTITUTE(N2115," ","*",LEN(N2115)-LEN(SUBSTITUTE(N2115," ",""))))))</f>
        <v>rock</v>
      </c>
      <c r="S2115" s="9">
        <f t="shared" ref="S2115:S2178" si="201">(((J2115/60)/60)/24)+DATE(1970,1,1)</f>
        <v>41870.86546296296</v>
      </c>
      <c r="T2115" s="9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8284</v>
      </c>
      <c r="O2116" s="5">
        <f t="shared" si="198"/>
        <v>104.7</v>
      </c>
      <c r="P2116" s="5">
        <f t="shared" ref="P2116:P2179" si="203">IF(L2116=0,0,E2116/L2116)</f>
        <v>35.612244897959187</v>
      </c>
      <c r="Q2116" t="str">
        <f t="shared" si="199"/>
        <v>music</v>
      </c>
      <c r="R2116" t="str">
        <f t="shared" si="200"/>
        <v>rock</v>
      </c>
      <c r="S2116" s="9">
        <f t="shared" si="201"/>
        <v>40458.815625000003</v>
      </c>
      <c r="T2116" s="9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8284</v>
      </c>
      <c r="O2117" s="5">
        <f t="shared" si="198"/>
        <v>225.66666666666666</v>
      </c>
      <c r="P2117" s="5">
        <f t="shared" si="203"/>
        <v>94.027777777777771</v>
      </c>
      <c r="Q2117" t="str">
        <f t="shared" si="199"/>
        <v>music</v>
      </c>
      <c r="R2117" t="str">
        <f t="shared" si="200"/>
        <v>rock</v>
      </c>
      <c r="S2117" s="9">
        <f t="shared" si="201"/>
        <v>40564.081030092595</v>
      </c>
      <c r="T2117" s="9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8284</v>
      </c>
      <c r="O2118" s="5">
        <f t="shared" si="198"/>
        <v>100.90416666666667</v>
      </c>
      <c r="P2118" s="5">
        <f t="shared" si="203"/>
        <v>526.45652173913038</v>
      </c>
      <c r="Q2118" t="str">
        <f t="shared" si="199"/>
        <v>music</v>
      </c>
      <c r="R2118" t="str">
        <f t="shared" si="200"/>
        <v>rock</v>
      </c>
      <c r="S2118" s="9">
        <f t="shared" si="201"/>
        <v>41136.777812500004</v>
      </c>
      <c r="T2118" s="9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8284</v>
      </c>
      <c r="O2119" s="5">
        <f t="shared" si="198"/>
        <v>147.75</v>
      </c>
      <c r="P2119" s="5">
        <f t="shared" si="203"/>
        <v>50.657142857142858</v>
      </c>
      <c r="Q2119" t="str">
        <f t="shared" si="199"/>
        <v>music</v>
      </c>
      <c r="R2119" t="str">
        <f t="shared" si="200"/>
        <v>rock</v>
      </c>
      <c r="S2119" s="9">
        <f t="shared" si="201"/>
        <v>42290.059594907405</v>
      </c>
      <c r="T2119" s="9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8284</v>
      </c>
      <c r="O2120" s="5">
        <f t="shared" si="198"/>
        <v>134.61099999999999</v>
      </c>
      <c r="P2120" s="5">
        <f t="shared" si="203"/>
        <v>79.182941176470578</v>
      </c>
      <c r="Q2120" t="str">
        <f t="shared" si="199"/>
        <v>music</v>
      </c>
      <c r="R2120" t="str">
        <f t="shared" si="200"/>
        <v>rock</v>
      </c>
      <c r="S2120" s="9">
        <f t="shared" si="201"/>
        <v>40718.839537037034</v>
      </c>
      <c r="T2120" s="9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8284</v>
      </c>
      <c r="O2121" s="5">
        <f t="shared" si="198"/>
        <v>100.75</v>
      </c>
      <c r="P2121" s="5">
        <f t="shared" si="203"/>
        <v>91.590909090909093</v>
      </c>
      <c r="Q2121" t="str">
        <f t="shared" si="199"/>
        <v>music</v>
      </c>
      <c r="R2121" t="str">
        <f t="shared" si="200"/>
        <v>rock</v>
      </c>
      <c r="S2121" s="9">
        <f t="shared" si="201"/>
        <v>41107.130150462966</v>
      </c>
      <c r="T2121" s="9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8284</v>
      </c>
      <c r="O2122" s="5">
        <f t="shared" si="198"/>
        <v>100.880375</v>
      </c>
      <c r="P2122" s="5">
        <f t="shared" si="203"/>
        <v>116.96275362318841</v>
      </c>
      <c r="Q2122" t="str">
        <f t="shared" si="199"/>
        <v>music</v>
      </c>
      <c r="R2122" t="str">
        <f t="shared" si="200"/>
        <v>rock</v>
      </c>
      <c r="S2122" s="9">
        <f t="shared" si="201"/>
        <v>41591.964537037034</v>
      </c>
      <c r="T2122" s="9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8287</v>
      </c>
      <c r="O2123" s="5">
        <f t="shared" si="198"/>
        <v>0.56799999999999995</v>
      </c>
      <c r="P2123" s="5">
        <f t="shared" si="203"/>
        <v>28.4</v>
      </c>
      <c r="Q2123" t="str">
        <f t="shared" si="199"/>
        <v>games</v>
      </c>
      <c r="R2123" t="str">
        <f t="shared" si="200"/>
        <v>games</v>
      </c>
      <c r="S2123" s="9">
        <f t="shared" si="201"/>
        <v>42716.7424537037</v>
      </c>
      <c r="T2123" s="9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8287</v>
      </c>
      <c r="O2124" s="5">
        <f t="shared" si="198"/>
        <v>0.38750000000000001</v>
      </c>
      <c r="P2124" s="5">
        <f t="shared" si="203"/>
        <v>103.33333333333333</v>
      </c>
      <c r="Q2124" t="str">
        <f t="shared" si="199"/>
        <v>games</v>
      </c>
      <c r="R2124" t="str">
        <f t="shared" si="200"/>
        <v>games</v>
      </c>
      <c r="S2124" s="9">
        <f t="shared" si="201"/>
        <v>42712.300567129627</v>
      </c>
      <c r="T2124" s="9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8287</v>
      </c>
      <c r="O2125" s="5">
        <f t="shared" si="198"/>
        <v>10</v>
      </c>
      <c r="P2125" s="5">
        <f t="shared" si="203"/>
        <v>10</v>
      </c>
      <c r="Q2125" t="str">
        <f t="shared" si="199"/>
        <v>games</v>
      </c>
      <c r="R2125" t="str">
        <f t="shared" si="200"/>
        <v>games</v>
      </c>
      <c r="S2125" s="9">
        <f t="shared" si="201"/>
        <v>40198.424849537041</v>
      </c>
      <c r="T2125" s="9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8287</v>
      </c>
      <c r="O2126" s="5">
        <f t="shared" si="198"/>
        <v>10.454545454545455</v>
      </c>
      <c r="P2126" s="5">
        <f t="shared" si="203"/>
        <v>23</v>
      </c>
      <c r="Q2126" t="str">
        <f t="shared" si="199"/>
        <v>games</v>
      </c>
      <c r="R2126" t="str">
        <f t="shared" si="200"/>
        <v>games</v>
      </c>
      <c r="S2126" s="9">
        <f t="shared" si="201"/>
        <v>40464.028182870366</v>
      </c>
      <c r="T2126" s="9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8287</v>
      </c>
      <c r="O2127" s="5">
        <f t="shared" si="198"/>
        <v>1.42</v>
      </c>
      <c r="P2127" s="5">
        <f t="shared" si="203"/>
        <v>31.555555555555557</v>
      </c>
      <c r="Q2127" t="str">
        <f t="shared" si="199"/>
        <v>games</v>
      </c>
      <c r="R2127" t="str">
        <f t="shared" si="200"/>
        <v>games</v>
      </c>
      <c r="S2127" s="9">
        <f t="shared" si="201"/>
        <v>42191.023530092592</v>
      </c>
      <c r="T2127" s="9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8287</v>
      </c>
      <c r="O2128" s="5">
        <f t="shared" si="198"/>
        <v>0.05</v>
      </c>
      <c r="P2128" s="5">
        <f t="shared" si="203"/>
        <v>5</v>
      </c>
      <c r="Q2128" t="str">
        <f t="shared" si="199"/>
        <v>games</v>
      </c>
      <c r="R2128" t="str">
        <f t="shared" si="200"/>
        <v>games</v>
      </c>
      <c r="S2128" s="9">
        <f t="shared" si="201"/>
        <v>41951.973229166666</v>
      </c>
      <c r="T2128" s="9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8287</v>
      </c>
      <c r="O2129" s="5">
        <f t="shared" si="198"/>
        <v>28.842857142857142</v>
      </c>
      <c r="P2129" s="5">
        <f t="shared" si="203"/>
        <v>34.220338983050844</v>
      </c>
      <c r="Q2129" t="str">
        <f t="shared" si="199"/>
        <v>games</v>
      </c>
      <c r="R2129" t="str">
        <f t="shared" si="200"/>
        <v>games</v>
      </c>
      <c r="S2129" s="9">
        <f t="shared" si="201"/>
        <v>42045.50535879629</v>
      </c>
      <c r="T2129" s="9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8287</v>
      </c>
      <c r="O2130" s="5">
        <f t="shared" si="198"/>
        <v>0.16666666666666666</v>
      </c>
      <c r="P2130" s="5">
        <f t="shared" si="203"/>
        <v>25</v>
      </c>
      <c r="Q2130" t="str">
        <f t="shared" si="199"/>
        <v>games</v>
      </c>
      <c r="R2130" t="str">
        <f t="shared" si="200"/>
        <v>games</v>
      </c>
      <c r="S2130" s="9">
        <f t="shared" si="201"/>
        <v>41843.772789351853</v>
      </c>
      <c r="T2130" s="9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8287</v>
      </c>
      <c r="O2131" s="5">
        <f t="shared" si="198"/>
        <v>11.8</v>
      </c>
      <c r="P2131" s="5">
        <f t="shared" si="203"/>
        <v>19.666666666666668</v>
      </c>
      <c r="Q2131" t="str">
        <f t="shared" si="199"/>
        <v>games</v>
      </c>
      <c r="R2131" t="str">
        <f t="shared" si="200"/>
        <v>games</v>
      </c>
      <c r="S2131" s="9">
        <f t="shared" si="201"/>
        <v>42409.024305555555</v>
      </c>
      <c r="T2131" s="9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8287</v>
      </c>
      <c r="O2132" s="5">
        <f t="shared" si="198"/>
        <v>0.20238095238095238</v>
      </c>
      <c r="P2132" s="5">
        <f t="shared" si="203"/>
        <v>21.25</v>
      </c>
      <c r="Q2132" t="str">
        <f t="shared" si="199"/>
        <v>games</v>
      </c>
      <c r="R2132" t="str">
        <f t="shared" si="200"/>
        <v>games</v>
      </c>
      <c r="S2132" s="9">
        <f t="shared" si="201"/>
        <v>41832.086377314816</v>
      </c>
      <c r="T2132" s="9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8287</v>
      </c>
      <c r="O2133" s="5">
        <f t="shared" si="198"/>
        <v>5</v>
      </c>
      <c r="P2133" s="5">
        <f t="shared" si="203"/>
        <v>8.3333333333333339</v>
      </c>
      <c r="Q2133" t="str">
        <f t="shared" si="199"/>
        <v>games</v>
      </c>
      <c r="R2133" t="str">
        <f t="shared" si="200"/>
        <v>games</v>
      </c>
      <c r="S2133" s="9">
        <f t="shared" si="201"/>
        <v>42167.207071759258</v>
      </c>
      <c r="T2133" s="9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8287</v>
      </c>
      <c r="O2134" s="5">
        <f t="shared" si="198"/>
        <v>2.1129899999999999</v>
      </c>
      <c r="P2134" s="5">
        <f t="shared" si="203"/>
        <v>21.34333333333333</v>
      </c>
      <c r="Q2134" t="str">
        <f t="shared" si="199"/>
        <v>games</v>
      </c>
      <c r="R2134" t="str">
        <f t="shared" si="200"/>
        <v>games</v>
      </c>
      <c r="S2134" s="9">
        <f t="shared" si="201"/>
        <v>41643.487175925926</v>
      </c>
      <c r="T2134" s="9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8287</v>
      </c>
      <c r="O2135" s="5">
        <f t="shared" si="198"/>
        <v>1.6</v>
      </c>
      <c r="P2135" s="5">
        <f t="shared" si="203"/>
        <v>5.333333333333333</v>
      </c>
      <c r="Q2135" t="str">
        <f t="shared" si="199"/>
        <v>games</v>
      </c>
      <c r="R2135" t="str">
        <f t="shared" si="200"/>
        <v>games</v>
      </c>
      <c r="S2135" s="9">
        <f t="shared" si="201"/>
        <v>40619.097210648149</v>
      </c>
      <c r="T2135" s="9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8287</v>
      </c>
      <c r="O2136" s="5">
        <f t="shared" si="198"/>
        <v>1.7333333333333334</v>
      </c>
      <c r="P2136" s="5">
        <f t="shared" si="203"/>
        <v>34.666666666666664</v>
      </c>
      <c r="Q2136" t="str">
        <f t="shared" si="199"/>
        <v>games</v>
      </c>
      <c r="R2136" t="str">
        <f t="shared" si="200"/>
        <v>games</v>
      </c>
      <c r="S2136" s="9">
        <f t="shared" si="201"/>
        <v>41361.886469907404</v>
      </c>
      <c r="T2136" s="9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8287</v>
      </c>
      <c r="O2137" s="5">
        <f t="shared" si="198"/>
        <v>9.56</v>
      </c>
      <c r="P2137" s="5">
        <f t="shared" si="203"/>
        <v>21.727272727272727</v>
      </c>
      <c r="Q2137" t="str">
        <f t="shared" si="199"/>
        <v>games</v>
      </c>
      <c r="R2137" t="str">
        <f t="shared" si="200"/>
        <v>games</v>
      </c>
      <c r="S2137" s="9">
        <f t="shared" si="201"/>
        <v>41156.963344907403</v>
      </c>
      <c r="T2137" s="9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8287</v>
      </c>
      <c r="O2138" s="5">
        <f t="shared" si="198"/>
        <v>5.9612499999999999E-2</v>
      </c>
      <c r="P2138" s="5">
        <f t="shared" si="203"/>
        <v>11.922499999999999</v>
      </c>
      <c r="Q2138" t="str">
        <f t="shared" si="199"/>
        <v>games</v>
      </c>
      <c r="R2138" t="str">
        <f t="shared" si="200"/>
        <v>games</v>
      </c>
      <c r="S2138" s="9">
        <f t="shared" si="201"/>
        <v>41536.509097222224</v>
      </c>
      <c r="T2138" s="9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8287</v>
      </c>
      <c r="O2139" s="5">
        <f t="shared" si="198"/>
        <v>28.405999999999999</v>
      </c>
      <c r="P2139" s="5">
        <f t="shared" si="203"/>
        <v>26.59737827715356</v>
      </c>
      <c r="Q2139" t="str">
        <f t="shared" si="199"/>
        <v>games</v>
      </c>
      <c r="R2139" t="str">
        <f t="shared" si="200"/>
        <v>games</v>
      </c>
      <c r="S2139" s="9">
        <f t="shared" si="201"/>
        <v>41948.771168981482</v>
      </c>
      <c r="T2139" s="9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8287</v>
      </c>
      <c r="O2140" s="5">
        <f t="shared" si="198"/>
        <v>12.8</v>
      </c>
      <c r="P2140" s="5">
        <f t="shared" si="203"/>
        <v>10.666666666666666</v>
      </c>
      <c r="Q2140" t="str">
        <f t="shared" si="199"/>
        <v>games</v>
      </c>
      <c r="R2140" t="str">
        <f t="shared" si="200"/>
        <v>games</v>
      </c>
      <c r="S2140" s="9">
        <f t="shared" si="201"/>
        <v>41557.013182870374</v>
      </c>
      <c r="T2140" s="9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8287</v>
      </c>
      <c r="O2141" s="5">
        <f t="shared" si="198"/>
        <v>5.42</v>
      </c>
      <c r="P2141" s="5">
        <f t="shared" si="203"/>
        <v>29.035714285714285</v>
      </c>
      <c r="Q2141" t="str">
        <f t="shared" si="199"/>
        <v>games</v>
      </c>
      <c r="R2141" t="str">
        <f t="shared" si="200"/>
        <v>games</v>
      </c>
      <c r="S2141" s="9">
        <f t="shared" si="201"/>
        <v>42647.750092592592</v>
      </c>
      <c r="T2141" s="9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8287</v>
      </c>
      <c r="O2142" s="5">
        <f t="shared" si="198"/>
        <v>0.112</v>
      </c>
      <c r="P2142" s="5">
        <f t="shared" si="203"/>
        <v>50.909090909090907</v>
      </c>
      <c r="Q2142" t="str">
        <f t="shared" si="199"/>
        <v>games</v>
      </c>
      <c r="R2142" t="str">
        <f t="shared" si="200"/>
        <v>games</v>
      </c>
      <c r="S2142" s="9">
        <f t="shared" si="201"/>
        <v>41255.833611111113</v>
      </c>
      <c r="T2142" s="9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8287</v>
      </c>
      <c r="O2143" s="5">
        <f t="shared" si="198"/>
        <v>0</v>
      </c>
      <c r="P2143" s="5">
        <f t="shared" si="203"/>
        <v>0</v>
      </c>
      <c r="Q2143" t="str">
        <f t="shared" si="199"/>
        <v>games</v>
      </c>
      <c r="R2143" t="str">
        <f t="shared" si="200"/>
        <v>games</v>
      </c>
      <c r="S2143" s="9">
        <f t="shared" si="201"/>
        <v>41927.235636574071</v>
      </c>
      <c r="T2143" s="9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8287</v>
      </c>
      <c r="O2144" s="5">
        <f t="shared" si="198"/>
        <v>5.7238095238095239</v>
      </c>
      <c r="P2144" s="5">
        <f t="shared" si="203"/>
        <v>50.083333333333336</v>
      </c>
      <c r="Q2144" t="str">
        <f t="shared" si="199"/>
        <v>games</v>
      </c>
      <c r="R2144" t="str">
        <f t="shared" si="200"/>
        <v>games</v>
      </c>
      <c r="S2144" s="9">
        <f t="shared" si="201"/>
        <v>42340.701504629629</v>
      </c>
      <c r="T2144" s="9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8287</v>
      </c>
      <c r="O2145" s="5">
        <f t="shared" si="198"/>
        <v>11.25</v>
      </c>
      <c r="P2145" s="5">
        <f t="shared" si="203"/>
        <v>45</v>
      </c>
      <c r="Q2145" t="str">
        <f t="shared" si="199"/>
        <v>games</v>
      </c>
      <c r="R2145" t="str">
        <f t="shared" si="200"/>
        <v>games</v>
      </c>
      <c r="S2145" s="9">
        <f t="shared" si="201"/>
        <v>40332.886712962965</v>
      </c>
      <c r="T2145" s="9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8287</v>
      </c>
      <c r="O2146" s="5">
        <f t="shared" si="198"/>
        <v>1.7098591549295774</v>
      </c>
      <c r="P2146" s="5">
        <f t="shared" si="203"/>
        <v>25.291666666666668</v>
      </c>
      <c r="Q2146" t="str">
        <f t="shared" si="199"/>
        <v>games</v>
      </c>
      <c r="R2146" t="str">
        <f t="shared" si="200"/>
        <v>games</v>
      </c>
      <c r="S2146" s="9">
        <f t="shared" si="201"/>
        <v>41499.546759259261</v>
      </c>
      <c r="T2146" s="9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8287</v>
      </c>
      <c r="O2147" s="5">
        <f t="shared" si="198"/>
        <v>30.433333333333334</v>
      </c>
      <c r="P2147" s="5">
        <f t="shared" si="203"/>
        <v>51.292134831460672</v>
      </c>
      <c r="Q2147" t="str">
        <f t="shared" si="199"/>
        <v>games</v>
      </c>
      <c r="R2147" t="str">
        <f t="shared" si="200"/>
        <v>games</v>
      </c>
      <c r="S2147" s="9">
        <f t="shared" si="201"/>
        <v>41575.237430555557</v>
      </c>
      <c r="T2147" s="9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8287</v>
      </c>
      <c r="O2148" s="5">
        <f t="shared" si="198"/>
        <v>0.02</v>
      </c>
      <c r="P2148" s="5">
        <f t="shared" si="203"/>
        <v>1</v>
      </c>
      <c r="Q2148" t="str">
        <f t="shared" si="199"/>
        <v>games</v>
      </c>
      <c r="R2148" t="str">
        <f t="shared" si="200"/>
        <v>games</v>
      </c>
      <c r="S2148" s="9">
        <f t="shared" si="201"/>
        <v>42397.679513888885</v>
      </c>
      <c r="T2148" s="9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8287</v>
      </c>
      <c r="O2149" s="5">
        <f t="shared" si="198"/>
        <v>0.69641025641025645</v>
      </c>
      <c r="P2149" s="5">
        <f t="shared" si="203"/>
        <v>49.381818181818183</v>
      </c>
      <c r="Q2149" t="str">
        <f t="shared" si="199"/>
        <v>games</v>
      </c>
      <c r="R2149" t="str">
        <f t="shared" si="200"/>
        <v>games</v>
      </c>
      <c r="S2149" s="9">
        <f t="shared" si="201"/>
        <v>41927.295694444445</v>
      </c>
      <c r="T2149" s="9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8287</v>
      </c>
      <c r="O2150" s="5">
        <f t="shared" si="198"/>
        <v>2</v>
      </c>
      <c r="P2150" s="5">
        <f t="shared" si="203"/>
        <v>1</v>
      </c>
      <c r="Q2150" t="str">
        <f t="shared" si="199"/>
        <v>games</v>
      </c>
      <c r="R2150" t="str">
        <f t="shared" si="200"/>
        <v>games</v>
      </c>
      <c r="S2150" s="9">
        <f t="shared" si="201"/>
        <v>42066.733587962968</v>
      </c>
      <c r="T2150" s="9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8287</v>
      </c>
      <c r="O2151" s="5">
        <f t="shared" si="198"/>
        <v>0</v>
      </c>
      <c r="P2151" s="5">
        <f t="shared" si="203"/>
        <v>0</v>
      </c>
      <c r="Q2151" t="str">
        <f t="shared" si="199"/>
        <v>games</v>
      </c>
      <c r="R2151" t="str">
        <f t="shared" si="200"/>
        <v>games</v>
      </c>
      <c r="S2151" s="9">
        <f t="shared" si="201"/>
        <v>40355.024953703702</v>
      </c>
      <c r="T2151" s="9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8287</v>
      </c>
      <c r="O2152" s="5">
        <f t="shared" si="198"/>
        <v>0.81</v>
      </c>
      <c r="P2152" s="5">
        <f t="shared" si="203"/>
        <v>101.25</v>
      </c>
      <c r="Q2152" t="str">
        <f t="shared" si="199"/>
        <v>games</v>
      </c>
      <c r="R2152" t="str">
        <f t="shared" si="200"/>
        <v>games</v>
      </c>
      <c r="S2152" s="9">
        <f t="shared" si="201"/>
        <v>42534.284710648149</v>
      </c>
      <c r="T2152" s="9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8287</v>
      </c>
      <c r="O2153" s="5">
        <f t="shared" si="198"/>
        <v>0.26222222222222225</v>
      </c>
      <c r="P2153" s="5">
        <f t="shared" si="203"/>
        <v>19.666666666666668</v>
      </c>
      <c r="Q2153" t="str">
        <f t="shared" si="199"/>
        <v>games</v>
      </c>
      <c r="R2153" t="str">
        <f t="shared" si="200"/>
        <v>games</v>
      </c>
      <c r="S2153" s="9">
        <f t="shared" si="201"/>
        <v>42520.847384259265</v>
      </c>
      <c r="T2153" s="9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8287</v>
      </c>
      <c r="O2154" s="5">
        <f t="shared" si="198"/>
        <v>0.16666666666666666</v>
      </c>
      <c r="P2154" s="5">
        <f t="shared" si="203"/>
        <v>12.5</v>
      </c>
      <c r="Q2154" t="str">
        <f t="shared" si="199"/>
        <v>games</v>
      </c>
      <c r="R2154" t="str">
        <f t="shared" si="200"/>
        <v>games</v>
      </c>
      <c r="S2154" s="9">
        <f t="shared" si="201"/>
        <v>41683.832280092596</v>
      </c>
      <c r="T2154" s="9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8287</v>
      </c>
      <c r="O2155" s="5">
        <f t="shared" si="198"/>
        <v>9.124454880912446E-3</v>
      </c>
      <c r="P2155" s="5">
        <f t="shared" si="203"/>
        <v>8.5</v>
      </c>
      <c r="Q2155" t="str">
        <f t="shared" si="199"/>
        <v>games</v>
      </c>
      <c r="R2155" t="str">
        <f t="shared" si="200"/>
        <v>games</v>
      </c>
      <c r="S2155" s="9">
        <f t="shared" si="201"/>
        <v>41974.911087962959</v>
      </c>
      <c r="T2155" s="9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8287</v>
      </c>
      <c r="O2156" s="5">
        <f t="shared" si="198"/>
        <v>0.8</v>
      </c>
      <c r="P2156" s="5">
        <f t="shared" si="203"/>
        <v>1</v>
      </c>
      <c r="Q2156" t="str">
        <f t="shared" si="199"/>
        <v>games</v>
      </c>
      <c r="R2156" t="str">
        <f t="shared" si="200"/>
        <v>games</v>
      </c>
      <c r="S2156" s="9">
        <f t="shared" si="201"/>
        <v>41647.632256944446</v>
      </c>
      <c r="T2156" s="9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8287</v>
      </c>
      <c r="O2157" s="5">
        <f t="shared" si="198"/>
        <v>2.2999999999999998</v>
      </c>
      <c r="P2157" s="5">
        <f t="shared" si="203"/>
        <v>23</v>
      </c>
      <c r="Q2157" t="str">
        <f t="shared" si="199"/>
        <v>games</v>
      </c>
      <c r="R2157" t="str">
        <f t="shared" si="200"/>
        <v>games</v>
      </c>
      <c r="S2157" s="9">
        <f t="shared" si="201"/>
        <v>42430.747511574074</v>
      </c>
      <c r="T2157" s="9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8287</v>
      </c>
      <c r="O2158" s="5">
        <f t="shared" si="198"/>
        <v>2.6660714285714286</v>
      </c>
      <c r="P2158" s="5">
        <f t="shared" si="203"/>
        <v>17.987951807228917</v>
      </c>
      <c r="Q2158" t="str">
        <f t="shared" si="199"/>
        <v>games</v>
      </c>
      <c r="R2158" t="str">
        <f t="shared" si="200"/>
        <v>games</v>
      </c>
      <c r="S2158" s="9">
        <f t="shared" si="201"/>
        <v>41488.85423611111</v>
      </c>
      <c r="T2158" s="9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8287</v>
      </c>
      <c r="O2159" s="5">
        <f t="shared" si="198"/>
        <v>28.192</v>
      </c>
      <c r="P2159" s="5">
        <f t="shared" si="203"/>
        <v>370.94736842105266</v>
      </c>
      <c r="Q2159" t="str">
        <f t="shared" si="199"/>
        <v>games</v>
      </c>
      <c r="R2159" t="str">
        <f t="shared" si="200"/>
        <v>games</v>
      </c>
      <c r="S2159" s="9">
        <f t="shared" si="201"/>
        <v>42694.98128472222</v>
      </c>
      <c r="T2159" s="9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8287</v>
      </c>
      <c r="O2160" s="5">
        <f t="shared" si="198"/>
        <v>6.5900366666666663</v>
      </c>
      <c r="P2160" s="5">
        <f t="shared" si="203"/>
        <v>63.569485530546629</v>
      </c>
      <c r="Q2160" t="str">
        <f t="shared" si="199"/>
        <v>games</v>
      </c>
      <c r="R2160" t="str">
        <f t="shared" si="200"/>
        <v>games</v>
      </c>
      <c r="S2160" s="9">
        <f t="shared" si="201"/>
        <v>41264.853865740741</v>
      </c>
      <c r="T2160" s="9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8287</v>
      </c>
      <c r="O2161" s="5">
        <f t="shared" si="198"/>
        <v>0.72222222222222221</v>
      </c>
      <c r="P2161" s="5">
        <f t="shared" si="203"/>
        <v>13</v>
      </c>
      <c r="Q2161" t="str">
        <f t="shared" si="199"/>
        <v>games</v>
      </c>
      <c r="R2161" t="str">
        <f t="shared" si="200"/>
        <v>games</v>
      </c>
      <c r="S2161" s="9">
        <f t="shared" si="201"/>
        <v>40710.731180555551</v>
      </c>
      <c r="T2161" s="9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8287</v>
      </c>
      <c r="O2162" s="5">
        <f t="shared" si="198"/>
        <v>0.85</v>
      </c>
      <c r="P2162" s="5">
        <f t="shared" si="203"/>
        <v>5.3125</v>
      </c>
      <c r="Q2162" t="str">
        <f t="shared" si="199"/>
        <v>games</v>
      </c>
      <c r="R2162" t="str">
        <f t="shared" si="200"/>
        <v>games</v>
      </c>
      <c r="S2162" s="9">
        <f t="shared" si="201"/>
        <v>41018.711863425924</v>
      </c>
      <c r="T2162" s="9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s="5">
        <f t="shared" si="198"/>
        <v>115.75</v>
      </c>
      <c r="P2163" s="5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9">
        <f t="shared" si="201"/>
        <v>42240.852534722217</v>
      </c>
      <c r="T2163" s="9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s="5">
        <f t="shared" si="198"/>
        <v>112.26666666666667</v>
      </c>
      <c r="P2164" s="5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s="5">
        <f t="shared" si="198"/>
        <v>132.19999999999999</v>
      </c>
      <c r="P2165" s="5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s="5">
        <f t="shared" si="198"/>
        <v>102.63636363636364</v>
      </c>
      <c r="P2166" s="5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s="5">
        <f t="shared" si="198"/>
        <v>138.63999999999999</v>
      </c>
      <c r="P2167" s="5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s="5">
        <f t="shared" si="198"/>
        <v>146.6</v>
      </c>
      <c r="P2168" s="5">
        <f t="shared" si="203"/>
        <v>91.625</v>
      </c>
      <c r="Q2168" t="str">
        <f t="shared" si="199"/>
        <v>music</v>
      </c>
      <c r="R2168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s="5">
        <f t="shared" si="198"/>
        <v>120</v>
      </c>
      <c r="P2169" s="5">
        <f t="shared" si="203"/>
        <v>22.5</v>
      </c>
      <c r="Q2169" t="str">
        <f t="shared" si="199"/>
        <v>music</v>
      </c>
      <c r="R2169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s="5">
        <f t="shared" si="198"/>
        <v>121.58161111111112</v>
      </c>
      <c r="P2170" s="5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s="5">
        <f t="shared" si="198"/>
        <v>100</v>
      </c>
      <c r="P2171" s="5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s="5">
        <f t="shared" si="198"/>
        <v>180.85714285714286</v>
      </c>
      <c r="P2172" s="5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s="5">
        <f t="shared" si="198"/>
        <v>106.075</v>
      </c>
      <c r="P2173" s="5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s="5">
        <f t="shared" si="198"/>
        <v>100</v>
      </c>
      <c r="P2174" s="5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9">
        <f t="shared" si="201"/>
        <v>42082.580092592587</v>
      </c>
      <c r="T2174" s="9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s="5">
        <f t="shared" si="198"/>
        <v>126.92857142857143</v>
      </c>
      <c r="P2175" s="5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s="5">
        <f t="shared" si="198"/>
        <v>102.97499999999999</v>
      </c>
      <c r="P2176" s="5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s="5">
        <f t="shared" si="198"/>
        <v>250</v>
      </c>
      <c r="P2177" s="5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9">
        <f t="shared" si="201"/>
        <v>42565.009097222224</v>
      </c>
      <c r="T2177" s="9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s="5">
        <f t="shared" si="198"/>
        <v>126.02</v>
      </c>
      <c r="P2178" s="5">
        <f t="shared" si="203"/>
        <v>88.74647887323944</v>
      </c>
      <c r="Q2178" t="str">
        <f t="shared" si="199"/>
        <v>music</v>
      </c>
      <c r="R2178" t="str">
        <f t="shared" si="200"/>
        <v>rock</v>
      </c>
      <c r="S2178" s="9">
        <f t="shared" si="201"/>
        <v>42096.633206018523</v>
      </c>
      <c r="T2178" s="9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s="5">
        <f t="shared" ref="O2179:O2242" si="204">E2179*100/D2179</f>
        <v>100.12</v>
      </c>
      <c r="P2179" s="5">
        <f t="shared" si="203"/>
        <v>65.868421052631575</v>
      </c>
      <c r="Q2179" t="str">
        <f t="shared" ref="Q2179:Q2242" si="205">IF(ISERR(FIND(" ",N2179)),"",LEFT(N2179,FIND(" ",N2179)-1))</f>
        <v>music</v>
      </c>
      <c r="R2179" t="str">
        <f t="shared" ref="R2179:R2242" si="206">IF(ISERR(FIND(" ",N2179)),"",RIGHT(N2179,LEN(N2179)-FIND("*",SUBSTITUTE(N2179," ","*",LEN(N2179)-LEN(SUBSTITUTE(N2179," ",""))))))</f>
        <v>rock</v>
      </c>
      <c r="S2179" s="9">
        <f t="shared" ref="S2179:S2242" si="207">(((J2179/60)/60)/24)+DATE(1970,1,1)</f>
        <v>42502.250775462962</v>
      </c>
      <c r="T2179" s="9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s="5">
        <f t="shared" si="204"/>
        <v>138.63999999999999</v>
      </c>
      <c r="P2180" s="5">
        <f t="shared" ref="P2180:P2243" si="209">IF(L2180=0,0,E2180/L2180)</f>
        <v>40.349243306169967</v>
      </c>
      <c r="Q2180" t="str">
        <f t="shared" si="205"/>
        <v>music</v>
      </c>
      <c r="R2180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s="5">
        <f t="shared" si="204"/>
        <v>161.4</v>
      </c>
      <c r="P2181" s="5">
        <f t="shared" si="209"/>
        <v>76.857142857142861</v>
      </c>
      <c r="Q2181" t="str">
        <f t="shared" si="205"/>
        <v>music</v>
      </c>
      <c r="R2181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s="5">
        <f t="shared" si="204"/>
        <v>107.1842</v>
      </c>
      <c r="P2182" s="5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8302</v>
      </c>
      <c r="O2183" s="5">
        <f t="shared" si="204"/>
        <v>153.1</v>
      </c>
      <c r="P2183" s="5">
        <f t="shared" si="209"/>
        <v>57.773584905660378</v>
      </c>
      <c r="Q2183" t="str">
        <f t="shared" si="205"/>
        <v>games</v>
      </c>
      <c r="R2183" t="str">
        <f t="shared" si="206"/>
        <v>games</v>
      </c>
      <c r="S2183" s="9">
        <f t="shared" si="207"/>
        <v>42773.005243055552</v>
      </c>
      <c r="T2183" s="9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8302</v>
      </c>
      <c r="O2184" s="5">
        <f t="shared" si="204"/>
        <v>524.16666666666663</v>
      </c>
      <c r="P2184" s="5">
        <f t="shared" si="209"/>
        <v>44.171348314606739</v>
      </c>
      <c r="Q2184" t="str">
        <f t="shared" si="205"/>
        <v>games</v>
      </c>
      <c r="R2184" t="str">
        <f t="shared" si="206"/>
        <v>games</v>
      </c>
      <c r="S2184" s="9">
        <f t="shared" si="207"/>
        <v>41879.900752314818</v>
      </c>
      <c r="T2184" s="9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8302</v>
      </c>
      <c r="O2185" s="5">
        <f t="shared" si="204"/>
        <v>489.27777777777777</v>
      </c>
      <c r="P2185" s="5">
        <f t="shared" si="209"/>
        <v>31.566308243727597</v>
      </c>
      <c r="Q2185" t="str">
        <f t="shared" si="205"/>
        <v>games</v>
      </c>
      <c r="R2185" t="str">
        <f t="shared" si="206"/>
        <v>games</v>
      </c>
      <c r="S2185" s="9">
        <f t="shared" si="207"/>
        <v>42745.365474537044</v>
      </c>
      <c r="T2185" s="9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8302</v>
      </c>
      <c r="O2186" s="5">
        <f t="shared" si="204"/>
        <v>284.74</v>
      </c>
      <c r="P2186" s="5">
        <f t="shared" si="209"/>
        <v>107.04511278195488</v>
      </c>
      <c r="Q2186" t="str">
        <f t="shared" si="205"/>
        <v>games</v>
      </c>
      <c r="R2186" t="str">
        <f t="shared" si="206"/>
        <v>games</v>
      </c>
      <c r="S2186" s="9">
        <f t="shared" si="207"/>
        <v>42380.690289351856</v>
      </c>
      <c r="T2186" s="9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8302</v>
      </c>
      <c r="O2187" s="5">
        <f t="shared" si="204"/>
        <v>1856.97</v>
      </c>
      <c r="P2187" s="5">
        <f t="shared" si="209"/>
        <v>149.03451043338683</v>
      </c>
      <c r="Q2187" t="str">
        <f t="shared" si="205"/>
        <v>games</v>
      </c>
      <c r="R2187" t="str">
        <f t="shared" si="206"/>
        <v>games</v>
      </c>
      <c r="S2187" s="9">
        <f t="shared" si="207"/>
        <v>41319.349988425929</v>
      </c>
      <c r="T2187" s="9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8302</v>
      </c>
      <c r="O2188" s="5">
        <f t="shared" si="204"/>
        <v>109.675</v>
      </c>
      <c r="P2188" s="5">
        <f t="shared" si="209"/>
        <v>55.956632653061227</v>
      </c>
      <c r="Q2188" t="str">
        <f t="shared" si="205"/>
        <v>games</v>
      </c>
      <c r="R2188" t="str">
        <f t="shared" si="206"/>
        <v>games</v>
      </c>
      <c r="S2188" s="9">
        <f t="shared" si="207"/>
        <v>42583.615081018521</v>
      </c>
      <c r="T2188" s="9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8302</v>
      </c>
      <c r="O2189" s="5">
        <f t="shared" si="204"/>
        <v>1014.6425</v>
      </c>
      <c r="P2189" s="5">
        <f t="shared" si="209"/>
        <v>56.970381807973048</v>
      </c>
      <c r="Q2189" t="str">
        <f t="shared" si="205"/>
        <v>games</v>
      </c>
      <c r="R2189" t="str">
        <f t="shared" si="206"/>
        <v>games</v>
      </c>
      <c r="S2189" s="9">
        <f t="shared" si="207"/>
        <v>42068.209097222221</v>
      </c>
      <c r="T2189" s="9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8302</v>
      </c>
      <c r="O2190" s="5">
        <f t="shared" si="204"/>
        <v>412.17692027666544</v>
      </c>
      <c r="P2190" s="5">
        <f t="shared" si="209"/>
        <v>44.056420233463037</v>
      </c>
      <c r="Q2190" t="str">
        <f t="shared" si="205"/>
        <v>games</v>
      </c>
      <c r="R2190" t="str">
        <f t="shared" si="206"/>
        <v>games</v>
      </c>
      <c r="S2190" s="9">
        <f t="shared" si="207"/>
        <v>42633.586122685185</v>
      </c>
      <c r="T2190" s="9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8302</v>
      </c>
      <c r="O2191" s="5">
        <f t="shared" si="204"/>
        <v>503.25</v>
      </c>
      <c r="P2191" s="5">
        <f t="shared" si="209"/>
        <v>68.625</v>
      </c>
      <c r="Q2191" t="str">
        <f t="shared" si="205"/>
        <v>games</v>
      </c>
      <c r="R2191" t="str">
        <f t="shared" si="206"/>
        <v>games</v>
      </c>
      <c r="S2191" s="9">
        <f t="shared" si="207"/>
        <v>42467.788194444445</v>
      </c>
      <c r="T2191" s="9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8302</v>
      </c>
      <c r="O2192" s="5">
        <f t="shared" si="204"/>
        <v>184.61052631578949</v>
      </c>
      <c r="P2192" s="5">
        <f t="shared" si="209"/>
        <v>65.318435754189949</v>
      </c>
      <c r="Q2192" t="str">
        <f t="shared" si="205"/>
        <v>games</v>
      </c>
      <c r="R2192" t="str">
        <f t="shared" si="206"/>
        <v>games</v>
      </c>
      <c r="S2192" s="9">
        <f t="shared" si="207"/>
        <v>42417.625046296293</v>
      </c>
      <c r="T2192" s="9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8302</v>
      </c>
      <c r="O2193" s="5">
        <f t="shared" si="204"/>
        <v>119.73333333333333</v>
      </c>
      <c r="P2193" s="5">
        <f t="shared" si="209"/>
        <v>35.92</v>
      </c>
      <c r="Q2193" t="str">
        <f t="shared" si="205"/>
        <v>games</v>
      </c>
      <c r="R2193" t="str">
        <f t="shared" si="206"/>
        <v>games</v>
      </c>
      <c r="S2193" s="9">
        <f t="shared" si="207"/>
        <v>42768.833645833336</v>
      </c>
      <c r="T2193" s="9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8302</v>
      </c>
      <c r="O2194" s="5">
        <f t="shared" si="204"/>
        <v>1081.2401666666667</v>
      </c>
      <c r="P2194" s="5">
        <f t="shared" si="209"/>
        <v>40.070667078443485</v>
      </c>
      <c r="Q2194" t="str">
        <f t="shared" si="205"/>
        <v>games</v>
      </c>
      <c r="R2194" t="str">
        <f t="shared" si="206"/>
        <v>games</v>
      </c>
      <c r="S2194" s="9">
        <f t="shared" si="207"/>
        <v>42691.8512037037</v>
      </c>
      <c r="T2194" s="9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8302</v>
      </c>
      <c r="O2195" s="5">
        <f t="shared" si="204"/>
        <v>452.37333333333333</v>
      </c>
      <c r="P2195" s="5">
        <f t="shared" si="209"/>
        <v>75.647714604236342</v>
      </c>
      <c r="Q2195" t="str">
        <f t="shared" si="205"/>
        <v>games</v>
      </c>
      <c r="R2195" t="str">
        <f t="shared" si="206"/>
        <v>games</v>
      </c>
      <c r="S2195" s="9">
        <f t="shared" si="207"/>
        <v>42664.405925925923</v>
      </c>
      <c r="T2195" s="9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8302</v>
      </c>
      <c r="O2196" s="5">
        <f t="shared" si="204"/>
        <v>537.37</v>
      </c>
      <c r="P2196" s="5">
        <f t="shared" si="209"/>
        <v>61.203872437357631</v>
      </c>
      <c r="Q2196" t="str">
        <f t="shared" si="205"/>
        <v>games</v>
      </c>
      <c r="R2196" t="str">
        <f t="shared" si="206"/>
        <v>games</v>
      </c>
      <c r="S2196" s="9">
        <f t="shared" si="207"/>
        <v>42425.757986111115</v>
      </c>
      <c r="T2196" s="9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8302</v>
      </c>
      <c r="O2197" s="5">
        <f t="shared" si="204"/>
        <v>120.32608695652173</v>
      </c>
      <c r="P2197" s="5">
        <f t="shared" si="209"/>
        <v>48.130434782608695</v>
      </c>
      <c r="Q2197" t="str">
        <f t="shared" si="205"/>
        <v>games</v>
      </c>
      <c r="R2197" t="str">
        <f t="shared" si="206"/>
        <v>games</v>
      </c>
      <c r="S2197" s="9">
        <f t="shared" si="207"/>
        <v>42197.771990740745</v>
      </c>
      <c r="T2197" s="9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8302</v>
      </c>
      <c r="O2198" s="5">
        <f t="shared" si="204"/>
        <v>113.83571428571429</v>
      </c>
      <c r="P2198" s="5">
        <f t="shared" si="209"/>
        <v>68.106837606837601</v>
      </c>
      <c r="Q2198" t="str">
        <f t="shared" si="205"/>
        <v>games</v>
      </c>
      <c r="R2198" t="str">
        <f t="shared" si="206"/>
        <v>games</v>
      </c>
      <c r="S2198" s="9">
        <f t="shared" si="207"/>
        <v>42675.487291666665</v>
      </c>
      <c r="T2198" s="9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8302</v>
      </c>
      <c r="O2199" s="5">
        <f t="shared" si="204"/>
        <v>951.03110000000004</v>
      </c>
      <c r="P2199" s="5">
        <f t="shared" si="209"/>
        <v>65.891300230946882</v>
      </c>
      <c r="Q2199" t="str">
        <f t="shared" si="205"/>
        <v>games</v>
      </c>
      <c r="R2199" t="str">
        <f t="shared" si="206"/>
        <v>games</v>
      </c>
      <c r="S2199" s="9">
        <f t="shared" si="207"/>
        <v>42033.584016203706</v>
      </c>
      <c r="T2199" s="9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8302</v>
      </c>
      <c r="O2200" s="5">
        <f t="shared" si="204"/>
        <v>132.89250000000001</v>
      </c>
      <c r="P2200" s="5">
        <f t="shared" si="209"/>
        <v>81.654377880184327</v>
      </c>
      <c r="Q2200" t="str">
        <f t="shared" si="205"/>
        <v>games</v>
      </c>
      <c r="R2200" t="str">
        <f t="shared" si="206"/>
        <v>games</v>
      </c>
      <c r="S2200" s="9">
        <f t="shared" si="207"/>
        <v>42292.513888888891</v>
      </c>
      <c r="T2200" s="9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8302</v>
      </c>
      <c r="O2201" s="5">
        <f t="shared" si="204"/>
        <v>146.97777777777779</v>
      </c>
      <c r="P2201" s="5">
        <f t="shared" si="209"/>
        <v>52.701195219123505</v>
      </c>
      <c r="Q2201" t="str">
        <f t="shared" si="205"/>
        <v>games</v>
      </c>
      <c r="R2201" t="str">
        <f t="shared" si="206"/>
        <v>games</v>
      </c>
      <c r="S2201" s="9">
        <f t="shared" si="207"/>
        <v>42262.416643518518</v>
      </c>
      <c r="T2201" s="9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8302</v>
      </c>
      <c r="O2202" s="5">
        <f t="shared" si="204"/>
        <v>542.15</v>
      </c>
      <c r="P2202" s="5">
        <f t="shared" si="209"/>
        <v>41.228136882129277</v>
      </c>
      <c r="Q2202" t="str">
        <f t="shared" si="205"/>
        <v>games</v>
      </c>
      <c r="R2202" t="str">
        <f t="shared" si="206"/>
        <v>games</v>
      </c>
      <c r="S2202" s="9">
        <f t="shared" si="207"/>
        <v>42163.625787037032</v>
      </c>
      <c r="T2202" s="9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8285</v>
      </c>
      <c r="O2203" s="5">
        <f t="shared" si="204"/>
        <v>382.71818181818179</v>
      </c>
      <c r="P2203" s="5">
        <f t="shared" si="209"/>
        <v>15.035357142857142</v>
      </c>
      <c r="Q2203" t="str">
        <f t="shared" si="205"/>
        <v>music</v>
      </c>
      <c r="R2203" t="str">
        <f t="shared" si="206"/>
        <v>music</v>
      </c>
      <c r="S2203" s="9">
        <f t="shared" si="207"/>
        <v>41276.846817129634</v>
      </c>
      <c r="T2203" s="9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8285</v>
      </c>
      <c r="O2204" s="5">
        <f t="shared" si="204"/>
        <v>704.18124999999998</v>
      </c>
      <c r="P2204" s="5">
        <f t="shared" si="209"/>
        <v>39.066920943134534</v>
      </c>
      <c r="Q2204" t="str">
        <f t="shared" si="205"/>
        <v>music</v>
      </c>
      <c r="R2204" t="str">
        <f t="shared" si="206"/>
        <v>music</v>
      </c>
      <c r="S2204" s="9">
        <f t="shared" si="207"/>
        <v>41184.849166666667</v>
      </c>
      <c r="T2204" s="9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8285</v>
      </c>
      <c r="O2205" s="5">
        <f t="shared" si="204"/>
        <v>109.55</v>
      </c>
      <c r="P2205" s="5">
        <f t="shared" si="209"/>
        <v>43.82</v>
      </c>
      <c r="Q2205" t="str">
        <f t="shared" si="205"/>
        <v>music</v>
      </c>
      <c r="R2205" t="str">
        <f t="shared" si="206"/>
        <v>music</v>
      </c>
      <c r="S2205" s="9">
        <f t="shared" si="207"/>
        <v>42241.85974537037</v>
      </c>
      <c r="T2205" s="9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8285</v>
      </c>
      <c r="O2206" s="5">
        <f t="shared" si="204"/>
        <v>132.86666666666667</v>
      </c>
      <c r="P2206" s="5">
        <f t="shared" si="209"/>
        <v>27.301369863013697</v>
      </c>
      <c r="Q2206" t="str">
        <f t="shared" si="205"/>
        <v>music</v>
      </c>
      <c r="R2206" t="str">
        <f t="shared" si="206"/>
        <v>music</v>
      </c>
      <c r="S2206" s="9">
        <f t="shared" si="207"/>
        <v>41312.311562499999</v>
      </c>
      <c r="T2206" s="9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8285</v>
      </c>
      <c r="O2207" s="5">
        <f t="shared" si="204"/>
        <v>152</v>
      </c>
      <c r="P2207" s="5">
        <f t="shared" si="209"/>
        <v>42.222222222222221</v>
      </c>
      <c r="Q2207" t="str">
        <f t="shared" si="205"/>
        <v>music</v>
      </c>
      <c r="R2207" t="str">
        <f t="shared" si="206"/>
        <v>music</v>
      </c>
      <c r="S2207" s="9">
        <f t="shared" si="207"/>
        <v>41031.82163194444</v>
      </c>
      <c r="T2207" s="9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8285</v>
      </c>
      <c r="O2208" s="5">
        <f t="shared" si="204"/>
        <v>102.72727272727273</v>
      </c>
      <c r="P2208" s="5">
        <f t="shared" si="209"/>
        <v>33.235294117647058</v>
      </c>
      <c r="Q2208" t="str">
        <f t="shared" si="205"/>
        <v>music</v>
      </c>
      <c r="R2208" t="str">
        <f t="shared" si="206"/>
        <v>music</v>
      </c>
      <c r="S2208" s="9">
        <f t="shared" si="207"/>
        <v>40997.257222222222</v>
      </c>
      <c r="T2208" s="9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8285</v>
      </c>
      <c r="O2209" s="5">
        <f t="shared" si="204"/>
        <v>100</v>
      </c>
      <c r="P2209" s="5">
        <f t="shared" si="209"/>
        <v>285.71428571428572</v>
      </c>
      <c r="Q2209" t="str">
        <f t="shared" si="205"/>
        <v>music</v>
      </c>
      <c r="R2209" t="str">
        <f t="shared" si="206"/>
        <v>music</v>
      </c>
      <c r="S2209" s="9">
        <f t="shared" si="207"/>
        <v>41564.194131944445</v>
      </c>
      <c r="T2209" s="9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8285</v>
      </c>
      <c r="O2210" s="5">
        <f t="shared" si="204"/>
        <v>101.6</v>
      </c>
      <c r="P2210" s="5">
        <f t="shared" si="209"/>
        <v>42.333333333333336</v>
      </c>
      <c r="Q2210" t="str">
        <f t="shared" si="205"/>
        <v>music</v>
      </c>
      <c r="R2210" t="str">
        <f t="shared" si="206"/>
        <v>music</v>
      </c>
      <c r="S2210" s="9">
        <f t="shared" si="207"/>
        <v>40946.882245370369</v>
      </c>
      <c r="T2210" s="9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8285</v>
      </c>
      <c r="O2211" s="5">
        <f t="shared" si="204"/>
        <v>150.80000000000001</v>
      </c>
      <c r="P2211" s="5">
        <f t="shared" si="209"/>
        <v>50.266666666666666</v>
      </c>
      <c r="Q2211" t="str">
        <f t="shared" si="205"/>
        <v>music</v>
      </c>
      <c r="R2211" t="str">
        <f t="shared" si="206"/>
        <v>music</v>
      </c>
      <c r="S2211" s="9">
        <f t="shared" si="207"/>
        <v>41732.479675925926</v>
      </c>
      <c r="T2211" s="9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8285</v>
      </c>
      <c r="O2212" s="5">
        <f t="shared" si="204"/>
        <v>111.425</v>
      </c>
      <c r="P2212" s="5">
        <f t="shared" si="209"/>
        <v>61.902777777777779</v>
      </c>
      <c r="Q2212" t="str">
        <f t="shared" si="205"/>
        <v>music</v>
      </c>
      <c r="R2212" t="str">
        <f t="shared" si="206"/>
        <v>music</v>
      </c>
      <c r="S2212" s="9">
        <f t="shared" si="207"/>
        <v>40956.066087962965</v>
      </c>
      <c r="T2212" s="9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8285</v>
      </c>
      <c r="O2213" s="5">
        <f t="shared" si="204"/>
        <v>195.6</v>
      </c>
      <c r="P2213" s="5">
        <f t="shared" si="209"/>
        <v>40.75</v>
      </c>
      <c r="Q2213" t="str">
        <f t="shared" si="205"/>
        <v>music</v>
      </c>
      <c r="R2213" t="str">
        <f t="shared" si="206"/>
        <v>music</v>
      </c>
      <c r="S2213" s="9">
        <f t="shared" si="207"/>
        <v>41716.785011574073</v>
      </c>
      <c r="T2213" s="9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8285</v>
      </c>
      <c r="O2214" s="5">
        <f t="shared" si="204"/>
        <v>114.38333333333334</v>
      </c>
      <c r="P2214" s="5">
        <f t="shared" si="209"/>
        <v>55.796747967479675</v>
      </c>
      <c r="Q2214" t="str">
        <f t="shared" si="205"/>
        <v>music</v>
      </c>
      <c r="R2214" t="str">
        <f t="shared" si="206"/>
        <v>music</v>
      </c>
      <c r="S2214" s="9">
        <f t="shared" si="207"/>
        <v>41548.747418981482</v>
      </c>
      <c r="T2214" s="9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8285</v>
      </c>
      <c r="O2215" s="5">
        <f t="shared" si="204"/>
        <v>200</v>
      </c>
      <c r="P2215" s="5">
        <f t="shared" si="209"/>
        <v>10</v>
      </c>
      <c r="Q2215" t="str">
        <f t="shared" si="205"/>
        <v>music</v>
      </c>
      <c r="R2215" t="str">
        <f t="shared" si="206"/>
        <v>music</v>
      </c>
      <c r="S2215" s="9">
        <f t="shared" si="207"/>
        <v>42109.826145833329</v>
      </c>
      <c r="T2215" s="9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8285</v>
      </c>
      <c r="O2216" s="5">
        <f t="shared" si="204"/>
        <v>292.50166666666667</v>
      </c>
      <c r="P2216" s="5">
        <f t="shared" si="209"/>
        <v>73.125416666666666</v>
      </c>
      <c r="Q2216" t="str">
        <f t="shared" si="205"/>
        <v>music</v>
      </c>
      <c r="R2216" t="str">
        <f t="shared" si="206"/>
        <v>music</v>
      </c>
      <c r="S2216" s="9">
        <f t="shared" si="207"/>
        <v>41646.792222222226</v>
      </c>
      <c r="T2216" s="9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8285</v>
      </c>
      <c r="O2217" s="5">
        <f t="shared" si="204"/>
        <v>156.36363636363637</v>
      </c>
      <c r="P2217" s="5">
        <f t="shared" si="209"/>
        <v>26.060606060606062</v>
      </c>
      <c r="Q2217" t="str">
        <f t="shared" si="205"/>
        <v>music</v>
      </c>
      <c r="R2217" t="str">
        <f t="shared" si="206"/>
        <v>music</v>
      </c>
      <c r="S2217" s="9">
        <f t="shared" si="207"/>
        <v>40958.717268518521</v>
      </c>
      <c r="T2217" s="9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8285</v>
      </c>
      <c r="O2218" s="5">
        <f t="shared" si="204"/>
        <v>105.66666666666667</v>
      </c>
      <c r="P2218" s="5">
        <f t="shared" si="209"/>
        <v>22.642857142857142</v>
      </c>
      <c r="Q2218" t="str">
        <f t="shared" si="205"/>
        <v>music</v>
      </c>
      <c r="R2218" t="str">
        <f t="shared" si="206"/>
        <v>music</v>
      </c>
      <c r="S2218" s="9">
        <f t="shared" si="207"/>
        <v>42194.751678240747</v>
      </c>
      <c r="T2218" s="9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8285</v>
      </c>
      <c r="O2219" s="5">
        <f t="shared" si="204"/>
        <v>101.19047619047619</v>
      </c>
      <c r="P2219" s="5">
        <f t="shared" si="209"/>
        <v>47.222222222222221</v>
      </c>
      <c r="Q2219" t="str">
        <f t="shared" si="205"/>
        <v>music</v>
      </c>
      <c r="R2219" t="str">
        <f t="shared" si="206"/>
        <v>music</v>
      </c>
      <c r="S2219" s="9">
        <f t="shared" si="207"/>
        <v>42299.776770833334</v>
      </c>
      <c r="T2219" s="9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8285</v>
      </c>
      <c r="O2220" s="5">
        <f t="shared" si="204"/>
        <v>122.833</v>
      </c>
      <c r="P2220" s="5">
        <f t="shared" si="209"/>
        <v>32.324473684210524</v>
      </c>
      <c r="Q2220" t="str">
        <f t="shared" si="205"/>
        <v>music</v>
      </c>
      <c r="R2220" t="str">
        <f t="shared" si="206"/>
        <v>music</v>
      </c>
      <c r="S2220" s="9">
        <f t="shared" si="207"/>
        <v>41127.812303240738</v>
      </c>
      <c r="T2220" s="9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8285</v>
      </c>
      <c r="O2221" s="5">
        <f t="shared" si="204"/>
        <v>101.5</v>
      </c>
      <c r="P2221" s="5">
        <f t="shared" si="209"/>
        <v>53.421052631578945</v>
      </c>
      <c r="Q2221" t="str">
        <f t="shared" si="205"/>
        <v>music</v>
      </c>
      <c r="R2221" t="str">
        <f t="shared" si="206"/>
        <v>music</v>
      </c>
      <c r="S2221" s="9">
        <f t="shared" si="207"/>
        <v>42205.718888888892</v>
      </c>
      <c r="T2221" s="9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8285</v>
      </c>
      <c r="O2222" s="5">
        <f t="shared" si="204"/>
        <v>101.14285714285714</v>
      </c>
      <c r="P2222" s="5">
        <f t="shared" si="209"/>
        <v>51.304347826086953</v>
      </c>
      <c r="Q2222" t="str">
        <f t="shared" si="205"/>
        <v>music</v>
      </c>
      <c r="R2222" t="str">
        <f t="shared" si="206"/>
        <v>music</v>
      </c>
      <c r="S2222" s="9">
        <f t="shared" si="207"/>
        <v>41452.060601851852</v>
      </c>
      <c r="T2222" s="9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8302</v>
      </c>
      <c r="O2223" s="5">
        <f t="shared" si="204"/>
        <v>108.12</v>
      </c>
      <c r="P2223" s="5">
        <f t="shared" si="209"/>
        <v>37.197247706422019</v>
      </c>
      <c r="Q2223" t="str">
        <f t="shared" si="205"/>
        <v>games</v>
      </c>
      <c r="R2223" t="str">
        <f t="shared" si="206"/>
        <v>games</v>
      </c>
      <c r="S2223" s="9">
        <f t="shared" si="207"/>
        <v>42452.666770833333</v>
      </c>
      <c r="T2223" s="9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8302</v>
      </c>
      <c r="O2224" s="5">
        <f t="shared" si="204"/>
        <v>162.6</v>
      </c>
      <c r="P2224" s="5">
        <f t="shared" si="209"/>
        <v>27.1</v>
      </c>
      <c r="Q2224" t="str">
        <f t="shared" si="205"/>
        <v>games</v>
      </c>
      <c r="R2224" t="str">
        <f t="shared" si="206"/>
        <v>games</v>
      </c>
      <c r="S2224" s="9">
        <f t="shared" si="207"/>
        <v>40906.787581018521</v>
      </c>
      <c r="T2224" s="9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8302</v>
      </c>
      <c r="O2225" s="5">
        <f t="shared" si="204"/>
        <v>105.8</v>
      </c>
      <c r="P2225" s="5">
        <f t="shared" si="209"/>
        <v>206.31</v>
      </c>
      <c r="Q2225" t="str">
        <f t="shared" si="205"/>
        <v>games</v>
      </c>
      <c r="R2225" t="str">
        <f t="shared" si="206"/>
        <v>games</v>
      </c>
      <c r="S2225" s="9">
        <f t="shared" si="207"/>
        <v>42152.640833333338</v>
      </c>
      <c r="T2225" s="9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8302</v>
      </c>
      <c r="O2226" s="5">
        <f t="shared" si="204"/>
        <v>243.15</v>
      </c>
      <c r="P2226" s="5">
        <f t="shared" si="209"/>
        <v>82.145270270270274</v>
      </c>
      <c r="Q2226" t="str">
        <f t="shared" si="205"/>
        <v>games</v>
      </c>
      <c r="R2226" t="str">
        <f t="shared" si="206"/>
        <v>games</v>
      </c>
      <c r="S2226" s="9">
        <f t="shared" si="207"/>
        <v>42644.667534722219</v>
      </c>
      <c r="T2226" s="9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8302</v>
      </c>
      <c r="O2227" s="5">
        <f t="shared" si="204"/>
        <v>944.83338095238094</v>
      </c>
      <c r="P2227" s="5">
        <f t="shared" si="209"/>
        <v>164.79651993355483</v>
      </c>
      <c r="Q2227" t="str">
        <f t="shared" si="205"/>
        <v>games</v>
      </c>
      <c r="R2227" t="str">
        <f t="shared" si="206"/>
        <v>games</v>
      </c>
      <c r="S2227" s="9">
        <f t="shared" si="207"/>
        <v>41873.79184027778</v>
      </c>
      <c r="T2227" s="9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8302</v>
      </c>
      <c r="O2228" s="5">
        <f t="shared" si="204"/>
        <v>108.46283333333335</v>
      </c>
      <c r="P2228" s="5">
        <f t="shared" si="209"/>
        <v>60.820280373831778</v>
      </c>
      <c r="Q2228" t="str">
        <f t="shared" si="205"/>
        <v>games</v>
      </c>
      <c r="R2228" t="str">
        <f t="shared" si="206"/>
        <v>games</v>
      </c>
      <c r="S2228" s="9">
        <f t="shared" si="207"/>
        <v>42381.79886574074</v>
      </c>
      <c r="T2228" s="9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8302</v>
      </c>
      <c r="O2229" s="5">
        <f t="shared" si="204"/>
        <v>157.37692307692308</v>
      </c>
      <c r="P2229" s="5">
        <f t="shared" si="209"/>
        <v>67.970099667774093</v>
      </c>
      <c r="Q2229" t="str">
        <f t="shared" si="205"/>
        <v>games</v>
      </c>
      <c r="R2229" t="str">
        <f t="shared" si="206"/>
        <v>games</v>
      </c>
      <c r="S2229" s="9">
        <f t="shared" si="207"/>
        <v>41561.807349537034</v>
      </c>
      <c r="T2229" s="9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8302</v>
      </c>
      <c r="O2230" s="5">
        <f t="shared" si="204"/>
        <v>1174.49</v>
      </c>
      <c r="P2230" s="5">
        <f t="shared" si="209"/>
        <v>81.561805555555551</v>
      </c>
      <c r="Q2230" t="str">
        <f t="shared" si="205"/>
        <v>games</v>
      </c>
      <c r="R2230" t="str">
        <f t="shared" si="206"/>
        <v>games</v>
      </c>
      <c r="S2230" s="9">
        <f t="shared" si="207"/>
        <v>42202.278194444443</v>
      </c>
      <c r="T2230" s="9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8302</v>
      </c>
      <c r="O2231" s="5">
        <f t="shared" si="204"/>
        <v>171.04755366949576</v>
      </c>
      <c r="P2231" s="5">
        <f t="shared" si="209"/>
        <v>25.42547309833024</v>
      </c>
      <c r="Q2231" t="str">
        <f t="shared" si="205"/>
        <v>games</v>
      </c>
      <c r="R2231" t="str">
        <f t="shared" si="206"/>
        <v>games</v>
      </c>
      <c r="S2231" s="9">
        <f t="shared" si="207"/>
        <v>41484.664247685185</v>
      </c>
      <c r="T2231" s="9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8302</v>
      </c>
      <c r="O2232" s="5">
        <f t="shared" si="204"/>
        <v>125.95294117647059</v>
      </c>
      <c r="P2232" s="5">
        <f t="shared" si="209"/>
        <v>21.497991967871485</v>
      </c>
      <c r="Q2232" t="str">
        <f t="shared" si="205"/>
        <v>games</v>
      </c>
      <c r="R2232" t="str">
        <f t="shared" si="206"/>
        <v>games</v>
      </c>
      <c r="S2232" s="9">
        <f t="shared" si="207"/>
        <v>41724.881099537037</v>
      </c>
      <c r="T2232" s="9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8302</v>
      </c>
      <c r="O2233" s="5">
        <f t="shared" si="204"/>
        <v>1212.1296</v>
      </c>
      <c r="P2233" s="5">
        <f t="shared" si="209"/>
        <v>27.226630727762803</v>
      </c>
      <c r="Q2233" t="str">
        <f t="shared" si="205"/>
        <v>games</v>
      </c>
      <c r="R2233" t="str">
        <f t="shared" si="206"/>
        <v>games</v>
      </c>
      <c r="S2233" s="9">
        <f t="shared" si="207"/>
        <v>41423.910891203705</v>
      </c>
      <c r="T2233" s="9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8302</v>
      </c>
      <c r="O2234" s="5">
        <f t="shared" si="204"/>
        <v>495.8</v>
      </c>
      <c r="P2234" s="5">
        <f t="shared" si="209"/>
        <v>25.091093117408906</v>
      </c>
      <c r="Q2234" t="str">
        <f t="shared" si="205"/>
        <v>games</v>
      </c>
      <c r="R2234" t="str">
        <f t="shared" si="206"/>
        <v>games</v>
      </c>
      <c r="S2234" s="9">
        <f t="shared" si="207"/>
        <v>41806.794074074074</v>
      </c>
      <c r="T2234" s="9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8302</v>
      </c>
      <c r="O2235" s="5">
        <f t="shared" si="204"/>
        <v>332.04</v>
      </c>
      <c r="P2235" s="5">
        <f t="shared" si="209"/>
        <v>21.230179028132991</v>
      </c>
      <c r="Q2235" t="str">
        <f t="shared" si="205"/>
        <v>games</v>
      </c>
      <c r="R2235" t="str">
        <f t="shared" si="206"/>
        <v>games</v>
      </c>
      <c r="S2235" s="9">
        <f t="shared" si="207"/>
        <v>42331.378923611104</v>
      </c>
      <c r="T2235" s="9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8302</v>
      </c>
      <c r="O2236" s="5">
        <f t="shared" si="204"/>
        <v>1165</v>
      </c>
      <c r="P2236" s="5">
        <f t="shared" si="209"/>
        <v>41.607142857142854</v>
      </c>
      <c r="Q2236" t="str">
        <f t="shared" si="205"/>
        <v>games</v>
      </c>
      <c r="R2236" t="str">
        <f t="shared" si="206"/>
        <v>games</v>
      </c>
      <c r="S2236" s="9">
        <f t="shared" si="207"/>
        <v>42710.824618055558</v>
      </c>
      <c r="T2236" s="9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8302</v>
      </c>
      <c r="O2237" s="5">
        <f t="shared" si="204"/>
        <v>153.3153846153846</v>
      </c>
      <c r="P2237" s="5">
        <f t="shared" si="209"/>
        <v>135.58503401360545</v>
      </c>
      <c r="Q2237" t="str">
        <f t="shared" si="205"/>
        <v>games</v>
      </c>
      <c r="R2237" t="str">
        <f t="shared" si="206"/>
        <v>games</v>
      </c>
      <c r="S2237" s="9">
        <f t="shared" si="207"/>
        <v>42062.022118055553</v>
      </c>
      <c r="T2237" s="9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8302</v>
      </c>
      <c r="O2238" s="5">
        <f t="shared" si="204"/>
        <v>537.10714285714289</v>
      </c>
      <c r="P2238" s="5">
        <f t="shared" si="209"/>
        <v>22.116176470588236</v>
      </c>
      <c r="Q2238" t="str">
        <f t="shared" si="205"/>
        <v>games</v>
      </c>
      <c r="R2238" t="str">
        <f t="shared" si="206"/>
        <v>games</v>
      </c>
      <c r="S2238" s="9">
        <f t="shared" si="207"/>
        <v>42371.617164351846</v>
      </c>
      <c r="T2238" s="9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8302</v>
      </c>
      <c r="O2239" s="5">
        <f t="shared" si="204"/>
        <v>352.92777777777781</v>
      </c>
      <c r="P2239" s="5">
        <f t="shared" si="209"/>
        <v>64.625635808748726</v>
      </c>
      <c r="Q2239" t="str">
        <f t="shared" si="205"/>
        <v>games</v>
      </c>
      <c r="R2239" t="str">
        <f t="shared" si="206"/>
        <v>games</v>
      </c>
      <c r="S2239" s="9">
        <f t="shared" si="207"/>
        <v>41915.003275462965</v>
      </c>
      <c r="T2239" s="9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8302</v>
      </c>
      <c r="O2240" s="5">
        <f t="shared" si="204"/>
        <v>137.4</v>
      </c>
      <c r="P2240" s="5">
        <f t="shared" si="209"/>
        <v>69.569620253164558</v>
      </c>
      <c r="Q2240" t="str">
        <f t="shared" si="205"/>
        <v>games</v>
      </c>
      <c r="R2240" t="str">
        <f t="shared" si="206"/>
        <v>games</v>
      </c>
      <c r="S2240" s="9">
        <f t="shared" si="207"/>
        <v>42774.621712962966</v>
      </c>
      <c r="T2240" s="9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8302</v>
      </c>
      <c r="O2241" s="5">
        <f t="shared" si="204"/>
        <v>128.02668</v>
      </c>
      <c r="P2241" s="5">
        <f t="shared" si="209"/>
        <v>75.133028169014082</v>
      </c>
      <c r="Q2241" t="str">
        <f t="shared" si="205"/>
        <v>games</v>
      </c>
      <c r="R2241" t="str">
        <f t="shared" si="206"/>
        <v>games</v>
      </c>
      <c r="S2241" s="9">
        <f t="shared" si="207"/>
        <v>41572.958495370374</v>
      </c>
      <c r="T2241" s="9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8302</v>
      </c>
      <c r="O2242" s="5">
        <f t="shared" si="204"/>
        <v>270.68</v>
      </c>
      <c r="P2242" s="5">
        <f t="shared" si="209"/>
        <v>140.97916666666666</v>
      </c>
      <c r="Q2242" t="str">
        <f t="shared" si="205"/>
        <v>games</v>
      </c>
      <c r="R2242" t="str">
        <f t="shared" si="206"/>
        <v>games</v>
      </c>
      <c r="S2242" s="9">
        <f t="shared" si="207"/>
        <v>42452.825740740736</v>
      </c>
      <c r="T2242" s="9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8302</v>
      </c>
      <c r="O2243" s="5">
        <f t="shared" ref="O2243:O2306" si="210">E2243*100/D2243</f>
        <v>806.4</v>
      </c>
      <c r="P2243" s="5">
        <f t="shared" si="209"/>
        <v>49.472392638036808</v>
      </c>
      <c r="Q2243" t="str">
        <f t="shared" ref="Q2243:Q2306" si="211">IF(ISERR(FIND(" ",N2243)),"",LEFT(N2243,FIND(" ",N2243)-1))</f>
        <v>games</v>
      </c>
      <c r="R2243" t="str">
        <f t="shared" ref="R2243:R2306" si="212">IF(ISERR(FIND(" ",N2243)),"",RIGHT(N2243,LEN(N2243)-FIND("*",SUBSTITUTE(N2243," ","*",LEN(N2243)-LEN(SUBSTITUTE(N2243," ",""))))))</f>
        <v>games</v>
      </c>
      <c r="S2243" s="9">
        <f t="shared" ref="S2243:S2306" si="213">(((J2243/60)/60)/24)+DATE(1970,1,1)</f>
        <v>42766.827546296292</v>
      </c>
      <c r="T2243" s="9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8302</v>
      </c>
      <c r="O2244" s="5">
        <f t="shared" si="210"/>
        <v>1360.0976000000001</v>
      </c>
      <c r="P2244" s="5">
        <f t="shared" ref="P2244:P2307" si="215">IF(L2244=0,0,E2244/L2244)</f>
        <v>53.865251485148519</v>
      </c>
      <c r="Q2244" t="str">
        <f t="shared" si="211"/>
        <v>games</v>
      </c>
      <c r="R2244" t="str">
        <f t="shared" si="212"/>
        <v>games</v>
      </c>
      <c r="S2244" s="9">
        <f t="shared" si="213"/>
        <v>41569.575613425928</v>
      </c>
      <c r="T2244" s="9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8302</v>
      </c>
      <c r="O2245" s="5">
        <f t="shared" si="210"/>
        <v>930250</v>
      </c>
      <c r="P2245" s="5">
        <f t="shared" si="215"/>
        <v>4.5712530712530715</v>
      </c>
      <c r="Q2245" t="str">
        <f t="shared" si="211"/>
        <v>games</v>
      </c>
      <c r="R2245" t="str">
        <f t="shared" si="212"/>
        <v>games</v>
      </c>
      <c r="S2245" s="9">
        <f t="shared" si="213"/>
        <v>42800.751041666663</v>
      </c>
      <c r="T2245" s="9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8302</v>
      </c>
      <c r="O2246" s="5">
        <f t="shared" si="210"/>
        <v>377.02</v>
      </c>
      <c r="P2246" s="5">
        <f t="shared" si="215"/>
        <v>65.00344827586207</v>
      </c>
      <c r="Q2246" t="str">
        <f t="shared" si="211"/>
        <v>games</v>
      </c>
      <c r="R2246" t="str">
        <f t="shared" si="212"/>
        <v>games</v>
      </c>
      <c r="S2246" s="9">
        <f t="shared" si="213"/>
        <v>42647.818819444445</v>
      </c>
      <c r="T2246" s="9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8302</v>
      </c>
      <c r="O2247" s="5">
        <f t="shared" si="210"/>
        <v>2647.0250000000001</v>
      </c>
      <c r="P2247" s="5">
        <f t="shared" si="215"/>
        <v>53.475252525252522</v>
      </c>
      <c r="Q2247" t="str">
        <f t="shared" si="211"/>
        <v>games</v>
      </c>
      <c r="R2247" t="str">
        <f t="shared" si="212"/>
        <v>games</v>
      </c>
      <c r="S2247" s="9">
        <f t="shared" si="213"/>
        <v>41660.708530092597</v>
      </c>
      <c r="T2247" s="9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8302</v>
      </c>
      <c r="O2248" s="5">
        <f t="shared" si="210"/>
        <v>100.12</v>
      </c>
      <c r="P2248" s="5">
        <f t="shared" si="215"/>
        <v>43.912280701754383</v>
      </c>
      <c r="Q2248" t="str">
        <f t="shared" si="211"/>
        <v>games</v>
      </c>
      <c r="R2248" t="str">
        <f t="shared" si="212"/>
        <v>games</v>
      </c>
      <c r="S2248" s="9">
        <f t="shared" si="213"/>
        <v>42221.79178240741</v>
      </c>
      <c r="T2248" s="9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8302</v>
      </c>
      <c r="O2249" s="5">
        <f t="shared" si="210"/>
        <v>104.45405405405405</v>
      </c>
      <c r="P2249" s="5">
        <f t="shared" si="215"/>
        <v>50.852631578947367</v>
      </c>
      <c r="Q2249" t="str">
        <f t="shared" si="211"/>
        <v>games</v>
      </c>
      <c r="R2249" t="str">
        <f t="shared" si="212"/>
        <v>games</v>
      </c>
      <c r="S2249" s="9">
        <f t="shared" si="213"/>
        <v>42200.666261574079</v>
      </c>
      <c r="T2249" s="9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8302</v>
      </c>
      <c r="O2250" s="5">
        <f t="shared" si="210"/>
        <v>107.21428571428571</v>
      </c>
      <c r="P2250" s="5">
        <f t="shared" si="215"/>
        <v>58.6328125</v>
      </c>
      <c r="Q2250" t="str">
        <f t="shared" si="211"/>
        <v>games</v>
      </c>
      <c r="R2250" t="str">
        <f t="shared" si="212"/>
        <v>games</v>
      </c>
      <c r="S2250" s="9">
        <f t="shared" si="213"/>
        <v>42688.875902777778</v>
      </c>
      <c r="T2250" s="9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8302</v>
      </c>
      <c r="O2251" s="5">
        <f t="shared" si="210"/>
        <v>168.77142857142857</v>
      </c>
      <c r="P2251" s="5">
        <f t="shared" si="215"/>
        <v>32.81666666666667</v>
      </c>
      <c r="Q2251" t="str">
        <f t="shared" si="211"/>
        <v>games</v>
      </c>
      <c r="R2251" t="str">
        <f t="shared" si="212"/>
        <v>games</v>
      </c>
      <c r="S2251" s="9">
        <f t="shared" si="213"/>
        <v>41336.703298611108</v>
      </c>
      <c r="T2251" s="9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8302</v>
      </c>
      <c r="O2252" s="5">
        <f t="shared" si="210"/>
        <v>975.11199999999997</v>
      </c>
      <c r="P2252" s="5">
        <f t="shared" si="215"/>
        <v>426.93169877408059</v>
      </c>
      <c r="Q2252" t="str">
        <f t="shared" si="211"/>
        <v>games</v>
      </c>
      <c r="R2252" t="str">
        <f t="shared" si="212"/>
        <v>games</v>
      </c>
      <c r="S2252" s="9">
        <f t="shared" si="213"/>
        <v>42677.005474537036</v>
      </c>
      <c r="T2252" s="9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8302</v>
      </c>
      <c r="O2253" s="5">
        <f t="shared" si="210"/>
        <v>134.44929411764707</v>
      </c>
      <c r="P2253" s="5">
        <f t="shared" si="215"/>
        <v>23.808729166666669</v>
      </c>
      <c r="Q2253" t="str">
        <f t="shared" si="211"/>
        <v>games</v>
      </c>
      <c r="R2253" t="str">
        <f t="shared" si="212"/>
        <v>games</v>
      </c>
      <c r="S2253" s="9">
        <f t="shared" si="213"/>
        <v>41846.34579861111</v>
      </c>
      <c r="T2253" s="9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8302</v>
      </c>
      <c r="O2254" s="5">
        <f t="shared" si="210"/>
        <v>272.27777777777777</v>
      </c>
      <c r="P2254" s="5">
        <f t="shared" si="215"/>
        <v>98.413654618473899</v>
      </c>
      <c r="Q2254" t="str">
        <f t="shared" si="211"/>
        <v>games</v>
      </c>
      <c r="R2254" t="str">
        <f t="shared" si="212"/>
        <v>games</v>
      </c>
      <c r="S2254" s="9">
        <f t="shared" si="213"/>
        <v>42573.327986111108</v>
      </c>
      <c r="T2254" s="9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8302</v>
      </c>
      <c r="O2255" s="5">
        <f t="shared" si="210"/>
        <v>112.6875</v>
      </c>
      <c r="P2255" s="5">
        <f t="shared" si="215"/>
        <v>107.32142857142857</v>
      </c>
      <c r="Q2255" t="str">
        <f t="shared" si="211"/>
        <v>games</v>
      </c>
      <c r="R2255" t="str">
        <f t="shared" si="212"/>
        <v>games</v>
      </c>
      <c r="S2255" s="9">
        <f t="shared" si="213"/>
        <v>42296.631331018521</v>
      </c>
      <c r="T2255" s="9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8302</v>
      </c>
      <c r="O2256" s="5">
        <f t="shared" si="210"/>
        <v>459.8</v>
      </c>
      <c r="P2256" s="5">
        <f t="shared" si="215"/>
        <v>11.67005076142132</v>
      </c>
      <c r="Q2256" t="str">
        <f t="shared" si="211"/>
        <v>games</v>
      </c>
      <c r="R2256" t="str">
        <f t="shared" si="212"/>
        <v>games</v>
      </c>
      <c r="S2256" s="9">
        <f t="shared" si="213"/>
        <v>42752.647777777776</v>
      </c>
      <c r="T2256" s="9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8302</v>
      </c>
      <c r="O2257" s="5">
        <f t="shared" si="210"/>
        <v>286.65822784810126</v>
      </c>
      <c r="P2257" s="5">
        <f t="shared" si="215"/>
        <v>41.782287822878232</v>
      </c>
      <c r="Q2257" t="str">
        <f t="shared" si="211"/>
        <v>games</v>
      </c>
      <c r="R2257" t="str">
        <f t="shared" si="212"/>
        <v>games</v>
      </c>
      <c r="S2257" s="9">
        <f t="shared" si="213"/>
        <v>42467.951979166668</v>
      </c>
      <c r="T2257" s="9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8302</v>
      </c>
      <c r="O2258" s="5">
        <f t="shared" si="210"/>
        <v>222.70833333333334</v>
      </c>
      <c r="P2258" s="5">
        <f t="shared" si="215"/>
        <v>21.38</v>
      </c>
      <c r="Q2258" t="str">
        <f t="shared" si="211"/>
        <v>games</v>
      </c>
      <c r="R2258" t="str">
        <f t="shared" si="212"/>
        <v>games</v>
      </c>
      <c r="S2258" s="9">
        <f t="shared" si="213"/>
        <v>42682.451921296291</v>
      </c>
      <c r="T2258" s="9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8302</v>
      </c>
      <c r="O2259" s="5">
        <f t="shared" si="210"/>
        <v>636.14</v>
      </c>
      <c r="P2259" s="5">
        <f t="shared" si="215"/>
        <v>94.103550295857985</v>
      </c>
      <c r="Q2259" t="str">
        <f t="shared" si="211"/>
        <v>games</v>
      </c>
      <c r="R2259" t="str">
        <f t="shared" si="212"/>
        <v>games</v>
      </c>
      <c r="S2259" s="9">
        <f t="shared" si="213"/>
        <v>42505.936678240745</v>
      </c>
      <c r="T2259" s="9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8302</v>
      </c>
      <c r="O2260" s="5">
        <f t="shared" si="210"/>
        <v>146.5</v>
      </c>
      <c r="P2260" s="5">
        <f t="shared" si="215"/>
        <v>15.721951219512196</v>
      </c>
      <c r="Q2260" t="str">
        <f t="shared" si="211"/>
        <v>games</v>
      </c>
      <c r="R2260" t="str">
        <f t="shared" si="212"/>
        <v>games</v>
      </c>
      <c r="S2260" s="9">
        <f t="shared" si="213"/>
        <v>42136.75100694444</v>
      </c>
      <c r="T2260" s="9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8302</v>
      </c>
      <c r="O2261" s="5">
        <f t="shared" si="210"/>
        <v>1867.1</v>
      </c>
      <c r="P2261" s="5">
        <f t="shared" si="215"/>
        <v>90.635922330097088</v>
      </c>
      <c r="Q2261" t="str">
        <f t="shared" si="211"/>
        <v>games</v>
      </c>
      <c r="R2261" t="str">
        <f t="shared" si="212"/>
        <v>games</v>
      </c>
      <c r="S2261" s="9">
        <f t="shared" si="213"/>
        <v>42702.804814814815</v>
      </c>
      <c r="T2261" s="9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8302</v>
      </c>
      <c r="O2262" s="5">
        <f t="shared" si="210"/>
        <v>326.92</v>
      </c>
      <c r="P2262" s="5">
        <f t="shared" si="215"/>
        <v>97.297619047619051</v>
      </c>
      <c r="Q2262" t="str">
        <f t="shared" si="211"/>
        <v>games</v>
      </c>
      <c r="R2262" t="str">
        <f t="shared" si="212"/>
        <v>games</v>
      </c>
      <c r="S2262" s="9">
        <f t="shared" si="213"/>
        <v>41695.016782407409</v>
      </c>
      <c r="T2262" s="9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8302</v>
      </c>
      <c r="O2263" s="5">
        <f t="shared" si="210"/>
        <v>779.5</v>
      </c>
      <c r="P2263" s="5">
        <f t="shared" si="215"/>
        <v>37.11904761904762</v>
      </c>
      <c r="Q2263" t="str">
        <f t="shared" si="211"/>
        <v>games</v>
      </c>
      <c r="R2263" t="str">
        <f t="shared" si="212"/>
        <v>games</v>
      </c>
      <c r="S2263" s="9">
        <f t="shared" si="213"/>
        <v>42759.724768518514</v>
      </c>
      <c r="T2263" s="9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8302</v>
      </c>
      <c r="O2264" s="5">
        <f t="shared" si="210"/>
        <v>154.15151515151516</v>
      </c>
      <c r="P2264" s="5">
        <f t="shared" si="215"/>
        <v>28.104972375690608</v>
      </c>
      <c r="Q2264" t="str">
        <f t="shared" si="211"/>
        <v>games</v>
      </c>
      <c r="R2264" t="str">
        <f t="shared" si="212"/>
        <v>games</v>
      </c>
      <c r="S2264" s="9">
        <f t="shared" si="213"/>
        <v>41926.585162037038</v>
      </c>
      <c r="T2264" s="9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8302</v>
      </c>
      <c r="O2265" s="5">
        <f t="shared" si="210"/>
        <v>115.54666666666667</v>
      </c>
      <c r="P2265" s="5">
        <f t="shared" si="215"/>
        <v>144.43333333333334</v>
      </c>
      <c r="Q2265" t="str">
        <f t="shared" si="211"/>
        <v>games</v>
      </c>
      <c r="R2265" t="str">
        <f t="shared" si="212"/>
        <v>games</v>
      </c>
      <c r="S2265" s="9">
        <f t="shared" si="213"/>
        <v>42014.832326388889</v>
      </c>
      <c r="T2265" s="9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8302</v>
      </c>
      <c r="O2266" s="5">
        <f t="shared" si="210"/>
        <v>180.03333333333333</v>
      </c>
      <c r="P2266" s="5">
        <f t="shared" si="215"/>
        <v>24.274157303370785</v>
      </c>
      <c r="Q2266" t="str">
        <f t="shared" si="211"/>
        <v>games</v>
      </c>
      <c r="R2266" t="str">
        <f t="shared" si="212"/>
        <v>games</v>
      </c>
      <c r="S2266" s="9">
        <f t="shared" si="213"/>
        <v>42496.582337962958</v>
      </c>
      <c r="T2266" s="9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8302</v>
      </c>
      <c r="O2267" s="5">
        <f t="shared" si="210"/>
        <v>298.5</v>
      </c>
      <c r="P2267" s="5">
        <f t="shared" si="215"/>
        <v>35.117647058823529</v>
      </c>
      <c r="Q2267" t="str">
        <f t="shared" si="211"/>
        <v>games</v>
      </c>
      <c r="R2267" t="str">
        <f t="shared" si="212"/>
        <v>games</v>
      </c>
      <c r="S2267" s="9">
        <f t="shared" si="213"/>
        <v>42689.853090277778</v>
      </c>
      <c r="T2267" s="9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8302</v>
      </c>
      <c r="O2268" s="5">
        <f t="shared" si="210"/>
        <v>320.26666666666665</v>
      </c>
      <c r="P2268" s="5">
        <f t="shared" si="215"/>
        <v>24.762886597938145</v>
      </c>
      <c r="Q2268" t="str">
        <f t="shared" si="211"/>
        <v>games</v>
      </c>
      <c r="R2268" t="str">
        <f t="shared" si="212"/>
        <v>games</v>
      </c>
      <c r="S2268" s="9">
        <f t="shared" si="213"/>
        <v>42469.874907407408</v>
      </c>
      <c r="T2268" s="9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8302</v>
      </c>
      <c r="O2269" s="5">
        <f t="shared" si="210"/>
        <v>380.52499999999998</v>
      </c>
      <c r="P2269" s="5">
        <f t="shared" si="215"/>
        <v>188.37871287128712</v>
      </c>
      <c r="Q2269" t="str">
        <f t="shared" si="211"/>
        <v>games</v>
      </c>
      <c r="R2269" t="str">
        <f t="shared" si="212"/>
        <v>games</v>
      </c>
      <c r="S2269" s="9">
        <f t="shared" si="213"/>
        <v>41968.829826388886</v>
      </c>
      <c r="T2269" s="9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8302</v>
      </c>
      <c r="O2270" s="5">
        <f t="shared" si="210"/>
        <v>102.6</v>
      </c>
      <c r="P2270" s="5">
        <f t="shared" si="215"/>
        <v>148.08247422680412</v>
      </c>
      <c r="Q2270" t="str">
        <f t="shared" si="211"/>
        <v>games</v>
      </c>
      <c r="R2270" t="str">
        <f t="shared" si="212"/>
        <v>games</v>
      </c>
      <c r="S2270" s="9">
        <f t="shared" si="213"/>
        <v>42776.082349537035</v>
      </c>
      <c r="T2270" s="9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8302</v>
      </c>
      <c r="O2271" s="5">
        <f t="shared" si="210"/>
        <v>1801.64</v>
      </c>
      <c r="P2271" s="5">
        <f t="shared" si="215"/>
        <v>49.934589800443462</v>
      </c>
      <c r="Q2271" t="str">
        <f t="shared" si="211"/>
        <v>games</v>
      </c>
      <c r="R2271" t="str">
        <f t="shared" si="212"/>
        <v>games</v>
      </c>
      <c r="S2271" s="9">
        <f t="shared" si="213"/>
        <v>42776.704432870371</v>
      </c>
      <c r="T2271" s="9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8302</v>
      </c>
      <c r="O2272" s="5">
        <f t="shared" si="210"/>
        <v>720.24800000000005</v>
      </c>
      <c r="P2272" s="5">
        <f t="shared" si="215"/>
        <v>107.82155688622754</v>
      </c>
      <c r="Q2272" t="str">
        <f t="shared" si="211"/>
        <v>games</v>
      </c>
      <c r="R2272" t="str">
        <f t="shared" si="212"/>
        <v>games</v>
      </c>
      <c r="S2272" s="9">
        <f t="shared" si="213"/>
        <v>42725.869363425925</v>
      </c>
      <c r="T2272" s="9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8302</v>
      </c>
      <c r="O2273" s="5">
        <f t="shared" si="210"/>
        <v>283.08999999999997</v>
      </c>
      <c r="P2273" s="5">
        <f t="shared" si="215"/>
        <v>42.63403614457831</v>
      </c>
      <c r="Q2273" t="str">
        <f t="shared" si="211"/>
        <v>games</v>
      </c>
      <c r="R2273" t="str">
        <f t="shared" si="212"/>
        <v>games</v>
      </c>
      <c r="S2273" s="9">
        <f t="shared" si="213"/>
        <v>42684.000046296293</v>
      </c>
      <c r="T2273" s="9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8302</v>
      </c>
      <c r="O2274" s="5">
        <f t="shared" si="210"/>
        <v>1356.6</v>
      </c>
      <c r="P2274" s="5">
        <f t="shared" si="215"/>
        <v>14.370762711864407</v>
      </c>
      <c r="Q2274" t="str">
        <f t="shared" si="211"/>
        <v>games</v>
      </c>
      <c r="R2274" t="str">
        <f t="shared" si="212"/>
        <v>games</v>
      </c>
      <c r="S2274" s="9">
        <f t="shared" si="213"/>
        <v>42315.699490740735</v>
      </c>
      <c r="T2274" s="9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8302</v>
      </c>
      <c r="O2275" s="5">
        <f t="shared" si="210"/>
        <v>220.36</v>
      </c>
      <c r="P2275" s="5">
        <f t="shared" si="215"/>
        <v>37.476190476190474</v>
      </c>
      <c r="Q2275" t="str">
        <f t="shared" si="211"/>
        <v>games</v>
      </c>
      <c r="R2275" t="str">
        <f t="shared" si="212"/>
        <v>games</v>
      </c>
      <c r="S2275" s="9">
        <f t="shared" si="213"/>
        <v>42781.549097222218</v>
      </c>
      <c r="T2275" s="9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8302</v>
      </c>
      <c r="O2276" s="5">
        <f t="shared" si="210"/>
        <v>119.6</v>
      </c>
      <c r="P2276" s="5">
        <f t="shared" si="215"/>
        <v>30.202020202020201</v>
      </c>
      <c r="Q2276" t="str">
        <f t="shared" si="211"/>
        <v>games</v>
      </c>
      <c r="R2276" t="str">
        <f t="shared" si="212"/>
        <v>games</v>
      </c>
      <c r="S2276" s="9">
        <f t="shared" si="213"/>
        <v>41663.500659722224</v>
      </c>
      <c r="T2276" s="9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8302</v>
      </c>
      <c r="O2277" s="5">
        <f t="shared" si="210"/>
        <v>407.76923076923077</v>
      </c>
      <c r="P2277" s="5">
        <f t="shared" si="215"/>
        <v>33.550632911392405</v>
      </c>
      <c r="Q2277" t="str">
        <f t="shared" si="211"/>
        <v>games</v>
      </c>
      <c r="R2277" t="str">
        <f t="shared" si="212"/>
        <v>games</v>
      </c>
      <c r="S2277" s="9">
        <f t="shared" si="213"/>
        <v>41965.616655092599</v>
      </c>
      <c r="T2277" s="9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8302</v>
      </c>
      <c r="O2278" s="5">
        <f t="shared" si="210"/>
        <v>105.81826105905427</v>
      </c>
      <c r="P2278" s="5">
        <f t="shared" si="215"/>
        <v>64.74666666666667</v>
      </c>
      <c r="Q2278" t="str">
        <f t="shared" si="211"/>
        <v>games</v>
      </c>
      <c r="R2278" t="str">
        <f t="shared" si="212"/>
        <v>games</v>
      </c>
      <c r="S2278" s="9">
        <f t="shared" si="213"/>
        <v>41614.651493055557</v>
      </c>
      <c r="T2278" s="9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8302</v>
      </c>
      <c r="O2279" s="5">
        <f t="shared" si="210"/>
        <v>141.08235294117648</v>
      </c>
      <c r="P2279" s="5">
        <f t="shared" si="215"/>
        <v>57.932367149758456</v>
      </c>
      <c r="Q2279" t="str">
        <f t="shared" si="211"/>
        <v>games</v>
      </c>
      <c r="R2279" t="str">
        <f t="shared" si="212"/>
        <v>games</v>
      </c>
      <c r="S2279" s="9">
        <f t="shared" si="213"/>
        <v>40936.678506944445</v>
      </c>
      <c r="T2279" s="9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8302</v>
      </c>
      <c r="O2280" s="5">
        <f t="shared" si="210"/>
        <v>270.7</v>
      </c>
      <c r="P2280" s="5">
        <f t="shared" si="215"/>
        <v>53.078431372549019</v>
      </c>
      <c r="Q2280" t="str">
        <f t="shared" si="211"/>
        <v>games</v>
      </c>
      <c r="R2280" t="str">
        <f t="shared" si="212"/>
        <v>games</v>
      </c>
      <c r="S2280" s="9">
        <f t="shared" si="213"/>
        <v>42338.709108796291</v>
      </c>
      <c r="T2280" s="9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8302</v>
      </c>
      <c r="O2281" s="5">
        <f t="shared" si="210"/>
        <v>153.80000000000001</v>
      </c>
      <c r="P2281" s="5">
        <f t="shared" si="215"/>
        <v>48.0625</v>
      </c>
      <c r="Q2281" t="str">
        <f t="shared" si="211"/>
        <v>games</v>
      </c>
      <c r="R2281" t="str">
        <f t="shared" si="212"/>
        <v>games</v>
      </c>
      <c r="S2281" s="9">
        <f t="shared" si="213"/>
        <v>42020.806701388887</v>
      </c>
      <c r="T2281" s="9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8302</v>
      </c>
      <c r="O2282" s="5">
        <f t="shared" si="210"/>
        <v>403.57653061224488</v>
      </c>
      <c r="P2282" s="5">
        <f t="shared" si="215"/>
        <v>82.396874999999994</v>
      </c>
      <c r="Q2282" t="str">
        <f t="shared" si="211"/>
        <v>games</v>
      </c>
      <c r="R2282" t="str">
        <f t="shared" si="212"/>
        <v>games</v>
      </c>
      <c r="S2282" s="9">
        <f t="shared" si="213"/>
        <v>42234.624895833331</v>
      </c>
      <c r="T2282" s="9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s="5">
        <f t="shared" si="210"/>
        <v>185</v>
      </c>
      <c r="P2283" s="5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s="5">
        <f t="shared" si="210"/>
        <v>185.33333333333334</v>
      </c>
      <c r="P2284" s="5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s="5">
        <f t="shared" si="210"/>
        <v>100.85533333333333</v>
      </c>
      <c r="P2285" s="5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s="5">
        <f t="shared" si="210"/>
        <v>106.22116666666666</v>
      </c>
      <c r="P2286" s="5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s="5">
        <f t="shared" si="210"/>
        <v>121.36666666666666</v>
      </c>
      <c r="P2287" s="5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9">
        <f t="shared" si="213"/>
        <v>41059.185682870368</v>
      </c>
      <c r="T2287" s="9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s="5">
        <f t="shared" si="210"/>
        <v>100.06666666666666</v>
      </c>
      <c r="P2288" s="5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s="5">
        <f t="shared" si="210"/>
        <v>119.97755555555555</v>
      </c>
      <c r="P2289" s="5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s="5">
        <f t="shared" si="210"/>
        <v>100.1</v>
      </c>
      <c r="P2290" s="5">
        <f t="shared" si="215"/>
        <v>40.04</v>
      </c>
      <c r="Q2290" t="str">
        <f t="shared" si="211"/>
        <v>music</v>
      </c>
      <c r="R2290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s="5">
        <f t="shared" si="210"/>
        <v>107.4</v>
      </c>
      <c r="P2291" s="5">
        <f t="shared" si="215"/>
        <v>64.44</v>
      </c>
      <c r="Q2291" t="str">
        <f t="shared" si="211"/>
        <v>music</v>
      </c>
      <c r="R2291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s="5">
        <f t="shared" si="210"/>
        <v>104.06666666666666</v>
      </c>
      <c r="P2292" s="5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s="5">
        <f t="shared" si="210"/>
        <v>172.8</v>
      </c>
      <c r="P2293" s="5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s="5">
        <f t="shared" si="210"/>
        <v>107.25050000000002</v>
      </c>
      <c r="P2294" s="5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s="5">
        <f t="shared" si="210"/>
        <v>108.23529411764706</v>
      </c>
      <c r="P2295" s="5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s="5">
        <f t="shared" si="210"/>
        <v>146.08080000000001</v>
      </c>
      <c r="P2296" s="5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s="5">
        <f t="shared" si="210"/>
        <v>125.25</v>
      </c>
      <c r="P2297" s="5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s="5">
        <f t="shared" si="210"/>
        <v>149.07142857142858</v>
      </c>
      <c r="P2298" s="5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s="5">
        <f t="shared" si="210"/>
        <v>100.6</v>
      </c>
      <c r="P2299" s="5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s="5">
        <f t="shared" si="210"/>
        <v>105.07333333333334</v>
      </c>
      <c r="P2300" s="5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s="5">
        <f t="shared" si="210"/>
        <v>350.16666666666669</v>
      </c>
      <c r="P2301" s="5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s="5">
        <f t="shared" si="210"/>
        <v>101.25</v>
      </c>
      <c r="P2302" s="5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8284</v>
      </c>
      <c r="O2303" s="5">
        <f t="shared" si="210"/>
        <v>133.6044</v>
      </c>
      <c r="P2303" s="5">
        <f t="shared" si="215"/>
        <v>31.659810426540286</v>
      </c>
      <c r="Q2303" t="str">
        <f t="shared" si="211"/>
        <v>music</v>
      </c>
      <c r="R2303" t="str">
        <f t="shared" si="212"/>
        <v>rock</v>
      </c>
      <c r="S2303" s="9">
        <f t="shared" si="213"/>
        <v>41416.146944444445</v>
      </c>
      <c r="T2303" s="9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8284</v>
      </c>
      <c r="O2304" s="5">
        <f t="shared" si="210"/>
        <v>170.65217391304347</v>
      </c>
      <c r="P2304" s="5">
        <f t="shared" si="215"/>
        <v>46.176470588235297</v>
      </c>
      <c r="Q2304" t="str">
        <f t="shared" si="211"/>
        <v>music</v>
      </c>
      <c r="R2304" t="str">
        <f t="shared" si="212"/>
        <v>rock</v>
      </c>
      <c r="S2304" s="9">
        <f t="shared" si="213"/>
        <v>41605.868449074071</v>
      </c>
      <c r="T2304" s="9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8284</v>
      </c>
      <c r="O2305" s="5">
        <f t="shared" si="210"/>
        <v>109.35829457364341</v>
      </c>
      <c r="P2305" s="5">
        <f t="shared" si="215"/>
        <v>68.481650485436887</v>
      </c>
      <c r="Q2305" t="str">
        <f t="shared" si="211"/>
        <v>music</v>
      </c>
      <c r="R2305" t="str">
        <f t="shared" si="212"/>
        <v>rock</v>
      </c>
      <c r="S2305" s="9">
        <f t="shared" si="213"/>
        <v>40850.111064814817</v>
      </c>
      <c r="T2305" s="9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8284</v>
      </c>
      <c r="O2306" s="5">
        <f t="shared" si="210"/>
        <v>100.70033333333333</v>
      </c>
      <c r="P2306" s="5">
        <f t="shared" si="215"/>
        <v>53.469203539823013</v>
      </c>
      <c r="Q2306" t="str">
        <f t="shared" si="211"/>
        <v>music</v>
      </c>
      <c r="R2306" t="str">
        <f t="shared" si="212"/>
        <v>rock</v>
      </c>
      <c r="S2306" s="9">
        <f t="shared" si="213"/>
        <v>40502.815868055557</v>
      </c>
      <c r="T2306" s="9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8284</v>
      </c>
      <c r="O2307" s="5">
        <f t="shared" ref="O2307:O2370" si="216">E2307*100/D2307</f>
        <v>101.22777777777777</v>
      </c>
      <c r="P2307" s="5">
        <f t="shared" si="215"/>
        <v>109.10778443113773</v>
      </c>
      <c r="Q2307" t="str">
        <f t="shared" ref="Q2307:Q2370" si="217">IF(ISERR(FIND(" ",N2307)),"",LEFT(N2307,FIND(" ",N2307)-1))</f>
        <v>music</v>
      </c>
      <c r="R2307" t="str">
        <f t="shared" ref="R2307:R2370" si="218">IF(ISERR(FIND(" ",N2307)),"",RIGHT(N2307,LEN(N2307)-FIND("*",SUBSTITUTE(N2307," ","*",LEN(N2307)-LEN(SUBSTITUTE(N2307," ",""))))))</f>
        <v>rock</v>
      </c>
      <c r="S2307" s="9">
        <f t="shared" ref="S2307:S2370" si="219">(((J2307/60)/60)/24)+DATE(1970,1,1)</f>
        <v>41834.695277777777</v>
      </c>
      <c r="T2307" s="9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8284</v>
      </c>
      <c r="O2308" s="5">
        <f t="shared" si="216"/>
        <v>106.75857142857143</v>
      </c>
      <c r="P2308" s="5">
        <f t="shared" ref="P2308:P2371" si="221">IF(L2308=0,0,E2308/L2308)</f>
        <v>51.185616438356163</v>
      </c>
      <c r="Q2308" t="str">
        <f t="shared" si="217"/>
        <v>music</v>
      </c>
      <c r="R2308" t="str">
        <f t="shared" si="218"/>
        <v>rock</v>
      </c>
      <c r="S2308" s="9">
        <f t="shared" si="219"/>
        <v>40948.16815972222</v>
      </c>
      <c r="T2308" s="9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8284</v>
      </c>
      <c r="O2309" s="5">
        <f t="shared" si="216"/>
        <v>106.65777537961894</v>
      </c>
      <c r="P2309" s="5">
        <f t="shared" si="221"/>
        <v>27.936800000000002</v>
      </c>
      <c r="Q2309" t="str">
        <f t="shared" si="217"/>
        <v>music</v>
      </c>
      <c r="R2309" t="str">
        <f t="shared" si="218"/>
        <v>rock</v>
      </c>
      <c r="S2309" s="9">
        <f t="shared" si="219"/>
        <v>41004.802465277775</v>
      </c>
      <c r="T2309" s="9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8284</v>
      </c>
      <c r="O2310" s="5">
        <f t="shared" si="216"/>
        <v>101.30622</v>
      </c>
      <c r="P2310" s="5">
        <f t="shared" si="221"/>
        <v>82.496921824104234</v>
      </c>
      <c r="Q2310" t="str">
        <f t="shared" si="217"/>
        <v>music</v>
      </c>
      <c r="R2310" t="str">
        <f t="shared" si="218"/>
        <v>rock</v>
      </c>
      <c r="S2310" s="9">
        <f t="shared" si="219"/>
        <v>41851.962916666671</v>
      </c>
      <c r="T2310" s="9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8284</v>
      </c>
      <c r="O2311" s="5">
        <f t="shared" si="216"/>
        <v>106.67449999999999</v>
      </c>
      <c r="P2311" s="5">
        <f t="shared" si="221"/>
        <v>59.817476635514019</v>
      </c>
      <c r="Q2311" t="str">
        <f t="shared" si="217"/>
        <v>music</v>
      </c>
      <c r="R2311" t="str">
        <f t="shared" si="218"/>
        <v>rock</v>
      </c>
      <c r="S2311" s="9">
        <f t="shared" si="219"/>
        <v>41307.987696759257</v>
      </c>
      <c r="T2311" s="9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8284</v>
      </c>
      <c r="O2312" s="5">
        <f t="shared" si="216"/>
        <v>428.83978378378379</v>
      </c>
      <c r="P2312" s="5">
        <f t="shared" si="221"/>
        <v>64.816470588235291</v>
      </c>
      <c r="Q2312" t="str">
        <f t="shared" si="217"/>
        <v>music</v>
      </c>
      <c r="R2312" t="str">
        <f t="shared" si="218"/>
        <v>rock</v>
      </c>
      <c r="S2312" s="9">
        <f t="shared" si="219"/>
        <v>41324.79415509259</v>
      </c>
      <c r="T2312" s="9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8284</v>
      </c>
      <c r="O2313" s="5">
        <f t="shared" si="216"/>
        <v>104.11111111111111</v>
      </c>
      <c r="P2313" s="5">
        <f t="shared" si="221"/>
        <v>90.09615384615384</v>
      </c>
      <c r="Q2313" t="str">
        <f t="shared" si="217"/>
        <v>music</v>
      </c>
      <c r="R2313" t="str">
        <f t="shared" si="218"/>
        <v>rock</v>
      </c>
      <c r="S2313" s="9">
        <f t="shared" si="219"/>
        <v>41736.004502314812</v>
      </c>
      <c r="T2313" s="9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8284</v>
      </c>
      <c r="O2314" s="5">
        <f t="shared" si="216"/>
        <v>107.86666666666666</v>
      </c>
      <c r="P2314" s="5">
        <f t="shared" si="221"/>
        <v>40.962025316455694</v>
      </c>
      <c r="Q2314" t="str">
        <f t="shared" si="217"/>
        <v>music</v>
      </c>
      <c r="R2314" t="str">
        <f t="shared" si="218"/>
        <v>rock</v>
      </c>
      <c r="S2314" s="9">
        <f t="shared" si="219"/>
        <v>41716.632847222223</v>
      </c>
      <c r="T2314" s="9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8284</v>
      </c>
      <c r="O2315" s="5">
        <f t="shared" si="216"/>
        <v>175.84039999999999</v>
      </c>
      <c r="P2315" s="5">
        <f t="shared" si="221"/>
        <v>56.000127388535034</v>
      </c>
      <c r="Q2315" t="str">
        <f t="shared" si="217"/>
        <v>music</v>
      </c>
      <c r="R2315" t="str">
        <f t="shared" si="218"/>
        <v>rock</v>
      </c>
      <c r="S2315" s="9">
        <f t="shared" si="219"/>
        <v>41002.958634259259</v>
      </c>
      <c r="T2315" s="9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8284</v>
      </c>
      <c r="O2316" s="5">
        <f t="shared" si="216"/>
        <v>156.97</v>
      </c>
      <c r="P2316" s="5">
        <f t="shared" si="221"/>
        <v>37.672800000000002</v>
      </c>
      <c r="Q2316" t="str">
        <f t="shared" si="217"/>
        <v>music</v>
      </c>
      <c r="R2316" t="str">
        <f t="shared" si="218"/>
        <v>rock</v>
      </c>
      <c r="S2316" s="9">
        <f t="shared" si="219"/>
        <v>41037.551585648151</v>
      </c>
      <c r="T2316" s="9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8284</v>
      </c>
      <c r="O2317" s="5">
        <f t="shared" si="216"/>
        <v>102.6</v>
      </c>
      <c r="P2317" s="5">
        <f t="shared" si="221"/>
        <v>40.078125</v>
      </c>
      <c r="Q2317" t="str">
        <f t="shared" si="217"/>
        <v>music</v>
      </c>
      <c r="R2317" t="str">
        <f t="shared" si="218"/>
        <v>rock</v>
      </c>
      <c r="S2317" s="9">
        <f t="shared" si="219"/>
        <v>41004.72619212963</v>
      </c>
      <c r="T2317" s="9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8284</v>
      </c>
      <c r="O2318" s="5">
        <f t="shared" si="216"/>
        <v>104.04266666666666</v>
      </c>
      <c r="P2318" s="5">
        <f t="shared" si="221"/>
        <v>78.031999999999996</v>
      </c>
      <c r="Q2318" t="str">
        <f t="shared" si="217"/>
        <v>music</v>
      </c>
      <c r="R2318" t="str">
        <f t="shared" si="218"/>
        <v>rock</v>
      </c>
      <c r="S2318" s="9">
        <f t="shared" si="219"/>
        <v>40079.725115740745</v>
      </c>
      <c r="T2318" s="9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8284</v>
      </c>
      <c r="O2319" s="5">
        <f t="shared" si="216"/>
        <v>104</v>
      </c>
      <c r="P2319" s="5">
        <f t="shared" si="221"/>
        <v>18.90909090909091</v>
      </c>
      <c r="Q2319" t="str">
        <f t="shared" si="217"/>
        <v>music</v>
      </c>
      <c r="R2319" t="str">
        <f t="shared" si="218"/>
        <v>rock</v>
      </c>
      <c r="S2319" s="9">
        <f t="shared" si="219"/>
        <v>40192.542233796295</v>
      </c>
      <c r="T2319" s="9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8284</v>
      </c>
      <c r="O2320" s="5">
        <f t="shared" si="216"/>
        <v>121.06</v>
      </c>
      <c r="P2320" s="5">
        <f t="shared" si="221"/>
        <v>37.134969325153371</v>
      </c>
      <c r="Q2320" t="str">
        <f t="shared" si="217"/>
        <v>music</v>
      </c>
      <c r="R2320" t="str">
        <f t="shared" si="218"/>
        <v>rock</v>
      </c>
      <c r="S2320" s="9">
        <f t="shared" si="219"/>
        <v>40050.643680555557</v>
      </c>
      <c r="T2320" s="9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8284</v>
      </c>
      <c r="O2321" s="5">
        <f t="shared" si="216"/>
        <v>107.7</v>
      </c>
      <c r="P2321" s="5">
        <f t="shared" si="221"/>
        <v>41.961038961038959</v>
      </c>
      <c r="Q2321" t="str">
        <f t="shared" si="217"/>
        <v>music</v>
      </c>
      <c r="R2321" t="str">
        <f t="shared" si="218"/>
        <v>rock</v>
      </c>
      <c r="S2321" s="9">
        <f t="shared" si="219"/>
        <v>41593.082002314812</v>
      </c>
      <c r="T2321" s="9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8284</v>
      </c>
      <c r="O2322" s="5">
        <f t="shared" si="216"/>
        <v>108.66</v>
      </c>
      <c r="P2322" s="5">
        <f t="shared" si="221"/>
        <v>61.044943820224717</v>
      </c>
      <c r="Q2322" t="str">
        <f t="shared" si="217"/>
        <v>music</v>
      </c>
      <c r="R2322" t="str">
        <f t="shared" si="218"/>
        <v>rock</v>
      </c>
      <c r="S2322" s="9">
        <f t="shared" si="219"/>
        <v>41696.817129629628</v>
      </c>
      <c r="T2322" s="9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8303</v>
      </c>
      <c r="O2323" s="5">
        <f t="shared" si="216"/>
        <v>39.120962394619681</v>
      </c>
      <c r="P2323" s="5">
        <f t="shared" si="221"/>
        <v>64.53125</v>
      </c>
      <c r="Q2323" t="str">
        <f t="shared" si="217"/>
        <v>food</v>
      </c>
      <c r="R2323" t="str">
        <f t="shared" si="218"/>
        <v>batch</v>
      </c>
      <c r="S2323" s="9">
        <f t="shared" si="219"/>
        <v>42799.260428240741</v>
      </c>
      <c r="T2323" s="9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8303</v>
      </c>
      <c r="O2324" s="5">
        <f t="shared" si="216"/>
        <v>3.1481481481481484</v>
      </c>
      <c r="P2324" s="5">
        <f t="shared" si="221"/>
        <v>21.25</v>
      </c>
      <c r="Q2324" t="str">
        <f t="shared" si="217"/>
        <v>food</v>
      </c>
      <c r="R2324" t="str">
        <f t="shared" si="218"/>
        <v>batch</v>
      </c>
      <c r="S2324" s="9">
        <f t="shared" si="219"/>
        <v>42804.895474537043</v>
      </c>
      <c r="T2324" s="9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8303</v>
      </c>
      <c r="O2325" s="5">
        <f t="shared" si="216"/>
        <v>48</v>
      </c>
      <c r="P2325" s="5">
        <f t="shared" si="221"/>
        <v>30</v>
      </c>
      <c r="Q2325" t="str">
        <f t="shared" si="217"/>
        <v>food</v>
      </c>
      <c r="R2325" t="str">
        <f t="shared" si="218"/>
        <v>batch</v>
      </c>
      <c r="S2325" s="9">
        <f t="shared" si="219"/>
        <v>42807.755173611105</v>
      </c>
      <c r="T2325" s="9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8303</v>
      </c>
      <c r="O2326" s="5">
        <f t="shared" si="216"/>
        <v>20.733333333333334</v>
      </c>
      <c r="P2326" s="5">
        <f t="shared" si="221"/>
        <v>25.491803278688526</v>
      </c>
      <c r="Q2326" t="str">
        <f t="shared" si="217"/>
        <v>food</v>
      </c>
      <c r="R2326" t="str">
        <f t="shared" si="218"/>
        <v>batch</v>
      </c>
      <c r="S2326" s="9">
        <f t="shared" si="219"/>
        <v>42790.885243055556</v>
      </c>
      <c r="T2326" s="9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8303</v>
      </c>
      <c r="O2327" s="5">
        <f t="shared" si="216"/>
        <v>8</v>
      </c>
      <c r="P2327" s="5">
        <f t="shared" si="221"/>
        <v>11.428571428571429</v>
      </c>
      <c r="Q2327" t="str">
        <f t="shared" si="217"/>
        <v>food</v>
      </c>
      <c r="R2327" t="str">
        <f t="shared" si="218"/>
        <v>batch</v>
      </c>
      <c r="S2327" s="9">
        <f t="shared" si="219"/>
        <v>42794.022349537037</v>
      </c>
      <c r="T2327" s="9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8303</v>
      </c>
      <c r="O2328" s="5">
        <f t="shared" si="216"/>
        <v>0.72</v>
      </c>
      <c r="P2328" s="5">
        <f t="shared" si="221"/>
        <v>108</v>
      </c>
      <c r="Q2328" t="str">
        <f t="shared" si="217"/>
        <v>food</v>
      </c>
      <c r="R2328" t="str">
        <f t="shared" si="218"/>
        <v>batch</v>
      </c>
      <c r="S2328" s="9">
        <f t="shared" si="219"/>
        <v>42804.034120370372</v>
      </c>
      <c r="T2328" s="9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8303</v>
      </c>
      <c r="O2329" s="5">
        <f t="shared" si="216"/>
        <v>526.09431428571429</v>
      </c>
      <c r="P2329" s="5">
        <f t="shared" si="221"/>
        <v>54.883162444113267</v>
      </c>
      <c r="Q2329" t="str">
        <f t="shared" si="217"/>
        <v>food</v>
      </c>
      <c r="R2329" t="str">
        <f t="shared" si="218"/>
        <v>batch</v>
      </c>
      <c r="S2329" s="9">
        <f t="shared" si="219"/>
        <v>41842.917129629634</v>
      </c>
      <c r="T2329" s="9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8303</v>
      </c>
      <c r="O2330" s="5">
        <f t="shared" si="216"/>
        <v>254.45</v>
      </c>
      <c r="P2330" s="5">
        <f t="shared" si="221"/>
        <v>47.383612662942269</v>
      </c>
      <c r="Q2330" t="str">
        <f t="shared" si="217"/>
        <v>food</v>
      </c>
      <c r="R2330" t="str">
        <f t="shared" si="218"/>
        <v>batch</v>
      </c>
      <c r="S2330" s="9">
        <f t="shared" si="219"/>
        <v>42139.781678240746</v>
      </c>
      <c r="T2330" s="9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8303</v>
      </c>
      <c r="O2331" s="5">
        <f t="shared" si="216"/>
        <v>105.92</v>
      </c>
      <c r="P2331" s="5">
        <f t="shared" si="221"/>
        <v>211.84</v>
      </c>
      <c r="Q2331" t="str">
        <f t="shared" si="217"/>
        <v>food</v>
      </c>
      <c r="R2331" t="str">
        <f t="shared" si="218"/>
        <v>batch</v>
      </c>
      <c r="S2331" s="9">
        <f t="shared" si="219"/>
        <v>41807.624374999999</v>
      </c>
      <c r="T2331" s="9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8303</v>
      </c>
      <c r="O2332" s="5">
        <f t="shared" si="216"/>
        <v>102.42285714285714</v>
      </c>
      <c r="P2332" s="5">
        <f t="shared" si="221"/>
        <v>219.92638036809817</v>
      </c>
      <c r="Q2332" t="str">
        <f t="shared" si="217"/>
        <v>food</v>
      </c>
      <c r="R2332" t="str">
        <f t="shared" si="218"/>
        <v>batch</v>
      </c>
      <c r="S2332" s="9">
        <f t="shared" si="219"/>
        <v>42332.89980324074</v>
      </c>
      <c r="T2332" s="9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8303</v>
      </c>
      <c r="O2333" s="5">
        <f t="shared" si="216"/>
        <v>144.31375</v>
      </c>
      <c r="P2333" s="5">
        <f t="shared" si="221"/>
        <v>40.795406360424032</v>
      </c>
      <c r="Q2333" t="str">
        <f t="shared" si="217"/>
        <v>food</v>
      </c>
      <c r="R2333" t="str">
        <f t="shared" si="218"/>
        <v>batch</v>
      </c>
      <c r="S2333" s="9">
        <f t="shared" si="219"/>
        <v>41839.005671296298</v>
      </c>
      <c r="T2333" s="9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8303</v>
      </c>
      <c r="O2334" s="5">
        <f t="shared" si="216"/>
        <v>106.30800000000001</v>
      </c>
      <c r="P2334" s="5">
        <f t="shared" si="221"/>
        <v>75.502840909090907</v>
      </c>
      <c r="Q2334" t="str">
        <f t="shared" si="217"/>
        <v>food</v>
      </c>
      <c r="R2334" t="str">
        <f t="shared" si="218"/>
        <v>batch</v>
      </c>
      <c r="S2334" s="9">
        <f t="shared" si="219"/>
        <v>42011.628136574072</v>
      </c>
      <c r="T2334" s="9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8303</v>
      </c>
      <c r="O2335" s="5">
        <f t="shared" si="216"/>
        <v>212.16666666666666</v>
      </c>
      <c r="P2335" s="5">
        <f t="shared" si="221"/>
        <v>13.542553191489361</v>
      </c>
      <c r="Q2335" t="str">
        <f t="shared" si="217"/>
        <v>food</v>
      </c>
      <c r="R2335" t="str">
        <f t="shared" si="218"/>
        <v>batch</v>
      </c>
      <c r="S2335" s="9">
        <f t="shared" si="219"/>
        <v>41767.650347222225</v>
      </c>
      <c r="T2335" s="9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8303</v>
      </c>
      <c r="O2336" s="5">
        <f t="shared" si="216"/>
        <v>101.95</v>
      </c>
      <c r="P2336" s="5">
        <f t="shared" si="221"/>
        <v>60.865671641791046</v>
      </c>
      <c r="Q2336" t="str">
        <f t="shared" si="217"/>
        <v>food</v>
      </c>
      <c r="R2336" t="str">
        <f t="shared" si="218"/>
        <v>batch</v>
      </c>
      <c r="S2336" s="9">
        <f t="shared" si="219"/>
        <v>41918.670115740737</v>
      </c>
      <c r="T2336" s="9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8303</v>
      </c>
      <c r="O2337" s="5">
        <f t="shared" si="216"/>
        <v>102.27200000000001</v>
      </c>
      <c r="P2337" s="5">
        <f t="shared" si="221"/>
        <v>115.69230769230769</v>
      </c>
      <c r="Q2337" t="str">
        <f t="shared" si="217"/>
        <v>food</v>
      </c>
      <c r="R2337" t="str">
        <f t="shared" si="218"/>
        <v>batch</v>
      </c>
      <c r="S2337" s="9">
        <f t="shared" si="219"/>
        <v>41771.572256944448</v>
      </c>
      <c r="T2337" s="9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8303</v>
      </c>
      <c r="O2338" s="5">
        <f t="shared" si="216"/>
        <v>520.73254999999995</v>
      </c>
      <c r="P2338" s="5">
        <f t="shared" si="221"/>
        <v>48.104623556581984</v>
      </c>
      <c r="Q2338" t="str">
        <f t="shared" si="217"/>
        <v>food</v>
      </c>
      <c r="R2338" t="str">
        <f t="shared" si="218"/>
        <v>batch</v>
      </c>
      <c r="S2338" s="9">
        <f t="shared" si="219"/>
        <v>41666.924710648149</v>
      </c>
      <c r="T2338" s="9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8303</v>
      </c>
      <c r="O2339" s="5">
        <f t="shared" si="216"/>
        <v>110.65833333333333</v>
      </c>
      <c r="P2339" s="5">
        <f t="shared" si="221"/>
        <v>74.184357541899445</v>
      </c>
      <c r="Q2339" t="str">
        <f t="shared" si="217"/>
        <v>food</v>
      </c>
      <c r="R2339" t="str">
        <f t="shared" si="218"/>
        <v>batch</v>
      </c>
      <c r="S2339" s="9">
        <f t="shared" si="219"/>
        <v>41786.640543981484</v>
      </c>
      <c r="T2339" s="9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8303</v>
      </c>
      <c r="O2340" s="5">
        <f t="shared" si="216"/>
        <v>101.14333333333333</v>
      </c>
      <c r="P2340" s="5">
        <f t="shared" si="221"/>
        <v>123.34552845528455</v>
      </c>
      <c r="Q2340" t="str">
        <f t="shared" si="217"/>
        <v>food</v>
      </c>
      <c r="R2340" t="str">
        <f t="shared" si="218"/>
        <v>batch</v>
      </c>
      <c r="S2340" s="9">
        <f t="shared" si="219"/>
        <v>41789.896805555552</v>
      </c>
      <c r="T2340" s="9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8303</v>
      </c>
      <c r="O2341" s="5">
        <f t="shared" si="216"/>
        <v>294.20800000000003</v>
      </c>
      <c r="P2341" s="5">
        <f t="shared" si="221"/>
        <v>66.623188405797094</v>
      </c>
      <c r="Q2341" t="str">
        <f t="shared" si="217"/>
        <v>food</v>
      </c>
      <c r="R2341" t="str">
        <f t="shared" si="218"/>
        <v>batch</v>
      </c>
      <c r="S2341" s="9">
        <f t="shared" si="219"/>
        <v>42692.79987268518</v>
      </c>
      <c r="T2341" s="9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8303</v>
      </c>
      <c r="O2342" s="5">
        <f t="shared" si="216"/>
        <v>105.7775</v>
      </c>
      <c r="P2342" s="5">
        <f t="shared" si="221"/>
        <v>104.99007444168734</v>
      </c>
      <c r="Q2342" t="str">
        <f t="shared" si="217"/>
        <v>food</v>
      </c>
      <c r="R2342" t="str">
        <f t="shared" si="218"/>
        <v>batch</v>
      </c>
      <c r="S2342" s="9">
        <f t="shared" si="219"/>
        <v>42643.642800925925</v>
      </c>
      <c r="T2342" s="9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8277</v>
      </c>
      <c r="O2343" s="5">
        <f t="shared" si="216"/>
        <v>0</v>
      </c>
      <c r="P2343" s="5">
        <f t="shared" si="221"/>
        <v>0</v>
      </c>
      <c r="Q2343" t="str">
        <f t="shared" si="217"/>
        <v>technology</v>
      </c>
      <c r="R2343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8277</v>
      </c>
      <c r="O2344" s="5">
        <f t="shared" si="216"/>
        <v>0</v>
      </c>
      <c r="P2344" s="5">
        <f t="shared" si="221"/>
        <v>0</v>
      </c>
      <c r="Q2344" t="str">
        <f t="shared" si="217"/>
        <v>technology</v>
      </c>
      <c r="R2344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8277</v>
      </c>
      <c r="O2345" s="5">
        <f t="shared" si="216"/>
        <v>3</v>
      </c>
      <c r="P2345" s="5">
        <f t="shared" si="221"/>
        <v>300</v>
      </c>
      <c r="Q2345" t="str">
        <f t="shared" si="217"/>
        <v>technology</v>
      </c>
      <c r="R2345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8277</v>
      </c>
      <c r="O2346" s="5">
        <f t="shared" si="216"/>
        <v>0.1</v>
      </c>
      <c r="P2346" s="5">
        <f t="shared" si="221"/>
        <v>1</v>
      </c>
      <c r="Q2346" t="str">
        <f t="shared" si="217"/>
        <v>technology</v>
      </c>
      <c r="R234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8277</v>
      </c>
      <c r="O2347" s="5">
        <f t="shared" si="216"/>
        <v>0</v>
      </c>
      <c r="P2347" s="5">
        <f t="shared" si="221"/>
        <v>0</v>
      </c>
      <c r="Q2347" t="str">
        <f t="shared" si="217"/>
        <v>technology</v>
      </c>
      <c r="R2347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8277</v>
      </c>
      <c r="O2348" s="5">
        <f t="shared" si="216"/>
        <v>6.5000000000000002E-2</v>
      </c>
      <c r="P2348" s="5">
        <f t="shared" si="221"/>
        <v>13</v>
      </c>
      <c r="Q2348" t="str">
        <f t="shared" si="217"/>
        <v>technology</v>
      </c>
      <c r="R2348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8277</v>
      </c>
      <c r="O2349" s="5">
        <f t="shared" si="216"/>
        <v>1.5</v>
      </c>
      <c r="P2349" s="5">
        <f t="shared" si="221"/>
        <v>15</v>
      </c>
      <c r="Q2349" t="str">
        <f t="shared" si="217"/>
        <v>technology</v>
      </c>
      <c r="R2349" t="str">
        <f t="shared" si="218"/>
        <v>web</v>
      </c>
      <c r="S2349" s="9">
        <f t="shared" si="219"/>
        <v>42577.607361111113</v>
      </c>
      <c r="T2349" s="9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8277</v>
      </c>
      <c r="O2350" s="5">
        <f t="shared" si="216"/>
        <v>0.38571428571428573</v>
      </c>
      <c r="P2350" s="5">
        <f t="shared" si="221"/>
        <v>54</v>
      </c>
      <c r="Q2350" t="str">
        <f t="shared" si="217"/>
        <v>technology</v>
      </c>
      <c r="R2350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8277</v>
      </c>
      <c r="O2351" s="5">
        <f t="shared" si="216"/>
        <v>0</v>
      </c>
      <c r="P2351" s="5">
        <f t="shared" si="221"/>
        <v>0</v>
      </c>
      <c r="Q2351" t="str">
        <f t="shared" si="217"/>
        <v>technology</v>
      </c>
      <c r="R2351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8277</v>
      </c>
      <c r="O2352" s="5">
        <f t="shared" si="216"/>
        <v>0</v>
      </c>
      <c r="P2352" s="5">
        <f t="shared" si="221"/>
        <v>0</v>
      </c>
      <c r="Q2352" t="str">
        <f t="shared" si="217"/>
        <v>technology</v>
      </c>
      <c r="R2352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8277</v>
      </c>
      <c r="O2353" s="5">
        <f t="shared" si="216"/>
        <v>0.5714285714285714</v>
      </c>
      <c r="P2353" s="5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8277</v>
      </c>
      <c r="O2354" s="5">
        <f t="shared" si="216"/>
        <v>0</v>
      </c>
      <c r="P2354" s="5">
        <f t="shared" si="221"/>
        <v>0</v>
      </c>
      <c r="Q2354" t="str">
        <f t="shared" si="217"/>
        <v>technology</v>
      </c>
      <c r="R2354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8277</v>
      </c>
      <c r="O2355" s="5">
        <f t="shared" si="216"/>
        <v>0</v>
      </c>
      <c r="P2355" s="5">
        <f t="shared" si="221"/>
        <v>0</v>
      </c>
      <c r="Q2355" t="str">
        <f t="shared" si="217"/>
        <v>technology</v>
      </c>
      <c r="R2355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8277</v>
      </c>
      <c r="O2356" s="5">
        <f t="shared" si="216"/>
        <v>7.1428571428571425E-2</v>
      </c>
      <c r="P2356" s="5">
        <f t="shared" si="221"/>
        <v>25</v>
      </c>
      <c r="Q2356" t="str">
        <f t="shared" si="217"/>
        <v>technology</v>
      </c>
      <c r="R235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8277</v>
      </c>
      <c r="O2357" s="5">
        <f t="shared" si="216"/>
        <v>0.6875</v>
      </c>
      <c r="P2357" s="5">
        <f t="shared" si="221"/>
        <v>27.5</v>
      </c>
      <c r="Q2357" t="str">
        <f t="shared" si="217"/>
        <v>technology</v>
      </c>
      <c r="R2357" t="str">
        <f t="shared" si="218"/>
        <v>web</v>
      </c>
      <c r="S2357" s="9">
        <f t="shared" si="219"/>
        <v>42096.918240740735</v>
      </c>
      <c r="T2357" s="9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8277</v>
      </c>
      <c r="O2358" s="5">
        <f t="shared" si="216"/>
        <v>0</v>
      </c>
      <c r="P2358" s="5">
        <f t="shared" si="221"/>
        <v>0</v>
      </c>
      <c r="Q2358" t="str">
        <f t="shared" si="217"/>
        <v>technology</v>
      </c>
      <c r="R2358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8277</v>
      </c>
      <c r="O2359" s="5">
        <f t="shared" si="216"/>
        <v>0</v>
      </c>
      <c r="P2359" s="5">
        <f t="shared" si="221"/>
        <v>0</v>
      </c>
      <c r="Q2359" t="str">
        <f t="shared" si="217"/>
        <v>technology</v>
      </c>
      <c r="R2359" t="str">
        <f t="shared" si="218"/>
        <v>web</v>
      </c>
      <c r="S2359" s="9">
        <f t="shared" si="219"/>
        <v>42264.620115740734</v>
      </c>
      <c r="T2359" s="9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8277</v>
      </c>
      <c r="O2360" s="5">
        <f t="shared" si="216"/>
        <v>0</v>
      </c>
      <c r="P2360" s="5">
        <f t="shared" si="221"/>
        <v>0</v>
      </c>
      <c r="Q2360" t="str">
        <f t="shared" si="217"/>
        <v>technology</v>
      </c>
      <c r="R2360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8277</v>
      </c>
      <c r="O2361" s="5">
        <f t="shared" si="216"/>
        <v>14.68</v>
      </c>
      <c r="P2361" s="5">
        <f t="shared" si="221"/>
        <v>367</v>
      </c>
      <c r="Q2361" t="str">
        <f t="shared" si="217"/>
        <v>technology</v>
      </c>
      <c r="R2361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8277</v>
      </c>
      <c r="O2362" s="5">
        <f t="shared" si="216"/>
        <v>0.04</v>
      </c>
      <c r="P2362" s="5">
        <f t="shared" si="221"/>
        <v>2</v>
      </c>
      <c r="Q2362" t="str">
        <f t="shared" si="217"/>
        <v>technology</v>
      </c>
      <c r="R2362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8277</v>
      </c>
      <c r="O2363" s="5">
        <f t="shared" si="216"/>
        <v>0</v>
      </c>
      <c r="P2363" s="5">
        <f t="shared" si="221"/>
        <v>0</v>
      </c>
      <c r="Q2363" t="str">
        <f t="shared" si="217"/>
        <v>technology</v>
      </c>
      <c r="R2363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8277</v>
      </c>
      <c r="O2364" s="5">
        <f t="shared" si="216"/>
        <v>28.571428571428573</v>
      </c>
      <c r="P2364" s="5">
        <f t="shared" si="221"/>
        <v>60</v>
      </c>
      <c r="Q2364" t="str">
        <f t="shared" si="217"/>
        <v>technology</v>
      </c>
      <c r="R2364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8277</v>
      </c>
      <c r="O2365" s="5">
        <f t="shared" si="216"/>
        <v>0</v>
      </c>
      <c r="P2365" s="5">
        <f t="shared" si="221"/>
        <v>0</v>
      </c>
      <c r="Q2365" t="str">
        <f t="shared" si="217"/>
        <v>technology</v>
      </c>
      <c r="R2365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8277</v>
      </c>
      <c r="O2366" s="5">
        <f t="shared" si="216"/>
        <v>0</v>
      </c>
      <c r="P2366" s="5">
        <f t="shared" si="221"/>
        <v>0</v>
      </c>
      <c r="Q2366" t="str">
        <f t="shared" si="217"/>
        <v>technology</v>
      </c>
      <c r="R236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8277</v>
      </c>
      <c r="O2367" s="5">
        <f t="shared" si="216"/>
        <v>0</v>
      </c>
      <c r="P2367" s="5">
        <f t="shared" si="221"/>
        <v>0</v>
      </c>
      <c r="Q2367" t="str">
        <f t="shared" si="217"/>
        <v>technology</v>
      </c>
      <c r="R2367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8277</v>
      </c>
      <c r="O2368" s="5">
        <f t="shared" si="216"/>
        <v>10.52</v>
      </c>
      <c r="P2368" s="5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8277</v>
      </c>
      <c r="O2369" s="5">
        <f t="shared" si="216"/>
        <v>1.34</v>
      </c>
      <c r="P2369" s="5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9">
        <f t="shared" si="219"/>
        <v>42425.970092592594</v>
      </c>
      <c r="T2369" s="9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8277</v>
      </c>
      <c r="O2370" s="5">
        <f t="shared" si="216"/>
        <v>0.25</v>
      </c>
      <c r="P2370" s="5">
        <f t="shared" si="221"/>
        <v>50</v>
      </c>
      <c r="Q2370" t="str">
        <f t="shared" si="217"/>
        <v>technology</v>
      </c>
      <c r="R2370" t="str">
        <f t="shared" si="218"/>
        <v>web</v>
      </c>
      <c r="S2370" s="9">
        <f t="shared" si="219"/>
        <v>42063.721817129626</v>
      </c>
      <c r="T2370" s="9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8277</v>
      </c>
      <c r="O2371" s="5">
        <f t="shared" ref="O2371:O2434" si="222">E2371*100/D2371</f>
        <v>0</v>
      </c>
      <c r="P2371" s="5">
        <f t="shared" si="221"/>
        <v>0</v>
      </c>
      <c r="Q2371" t="str">
        <f t="shared" ref="Q2371:Q2434" si="223">IF(ISERR(FIND(" ",N2371)),"",LEFT(N2371,FIND(" ",N2371)-1))</f>
        <v>technology</v>
      </c>
      <c r="R2371" t="str">
        <f t="shared" ref="R2371:R2434" si="224">IF(ISERR(FIND(" ",N2371)),"",RIGHT(N2371,LEN(N2371)-FIND("*",SUBSTITUTE(N2371," ","*",LEN(N2371)-LEN(SUBSTITUTE(N2371," ",""))))))</f>
        <v>web</v>
      </c>
      <c r="S2371" s="9">
        <f t="shared" ref="S2371:S2434" si="225">(((J2371/60)/60)/24)+DATE(1970,1,1)</f>
        <v>42380.812627314815</v>
      </c>
      <c r="T2371" s="9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8277</v>
      </c>
      <c r="O2372" s="5">
        <f t="shared" si="222"/>
        <v>0.32800000000000001</v>
      </c>
      <c r="P2372" s="5">
        <f t="shared" ref="P2372:P2435" si="227">IF(L2372=0,0,E2372/L2372)</f>
        <v>20.5</v>
      </c>
      <c r="Q2372" t="str">
        <f t="shared" si="223"/>
        <v>technology</v>
      </c>
      <c r="R2372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8277</v>
      </c>
      <c r="O2373" s="5">
        <f t="shared" si="222"/>
        <v>0</v>
      </c>
      <c r="P2373" s="5">
        <f t="shared" si="227"/>
        <v>0</v>
      </c>
      <c r="Q2373" t="str">
        <f t="shared" si="223"/>
        <v>technology</v>
      </c>
      <c r="R2373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8277</v>
      </c>
      <c r="O2374" s="5">
        <f t="shared" si="222"/>
        <v>3.2727272727272729</v>
      </c>
      <c r="P2374" s="5">
        <f t="shared" si="227"/>
        <v>30</v>
      </c>
      <c r="Q2374" t="str">
        <f t="shared" si="223"/>
        <v>technology</v>
      </c>
      <c r="R2374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8277</v>
      </c>
      <c r="O2375" s="5">
        <f t="shared" si="222"/>
        <v>5.8823529411764705E-3</v>
      </c>
      <c r="P2375" s="5">
        <f t="shared" si="227"/>
        <v>50</v>
      </c>
      <c r="Q2375" t="str">
        <f t="shared" si="223"/>
        <v>technology</v>
      </c>
      <c r="R2375" t="str">
        <f t="shared" si="224"/>
        <v>web</v>
      </c>
      <c r="S2375" s="9">
        <f t="shared" si="225"/>
        <v>42215.662314814821</v>
      </c>
      <c r="T2375" s="9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8277</v>
      </c>
      <c r="O2376" s="5">
        <f t="shared" si="222"/>
        <v>4.5454545454545456E-2</v>
      </c>
      <c r="P2376" s="5">
        <f t="shared" si="227"/>
        <v>10</v>
      </c>
      <c r="Q2376" t="str">
        <f t="shared" si="223"/>
        <v>technology</v>
      </c>
      <c r="R2376" t="str">
        <f t="shared" si="224"/>
        <v>web</v>
      </c>
      <c r="S2376" s="9">
        <f t="shared" si="225"/>
        <v>42017.843287037031</v>
      </c>
      <c r="T2376" s="9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8277</v>
      </c>
      <c r="O2377" s="5">
        <f t="shared" si="222"/>
        <v>0</v>
      </c>
      <c r="P2377" s="5">
        <f t="shared" si="227"/>
        <v>0</v>
      </c>
      <c r="Q2377" t="str">
        <f t="shared" si="223"/>
        <v>technology</v>
      </c>
      <c r="R2377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8277</v>
      </c>
      <c r="O2378" s="5">
        <f t="shared" si="222"/>
        <v>10.877666666666666</v>
      </c>
      <c r="P2378" s="5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8277</v>
      </c>
      <c r="O2379" s="5">
        <f t="shared" si="222"/>
        <v>0</v>
      </c>
      <c r="P2379" s="5">
        <f t="shared" si="227"/>
        <v>0</v>
      </c>
      <c r="Q2379" t="str">
        <f t="shared" si="223"/>
        <v>technology</v>
      </c>
      <c r="R2379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8277</v>
      </c>
      <c r="O2380" s="5">
        <f t="shared" si="222"/>
        <v>0</v>
      </c>
      <c r="P2380" s="5">
        <f t="shared" si="227"/>
        <v>0</v>
      </c>
      <c r="Q2380" t="str">
        <f t="shared" si="223"/>
        <v>technology</v>
      </c>
      <c r="R2380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8277</v>
      </c>
      <c r="O2381" s="5">
        <f t="shared" si="222"/>
        <v>0</v>
      </c>
      <c r="P2381" s="5">
        <f t="shared" si="227"/>
        <v>0</v>
      </c>
      <c r="Q2381" t="str">
        <f t="shared" si="223"/>
        <v>technology</v>
      </c>
      <c r="R2381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8277</v>
      </c>
      <c r="O2382" s="5">
        <f t="shared" si="222"/>
        <v>0.36666666666666664</v>
      </c>
      <c r="P2382" s="5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8277</v>
      </c>
      <c r="O2383" s="5">
        <f t="shared" si="222"/>
        <v>1.8193398957730167</v>
      </c>
      <c r="P2383" s="5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8277</v>
      </c>
      <c r="O2384" s="5">
        <f t="shared" si="222"/>
        <v>2.5</v>
      </c>
      <c r="P2384" s="5">
        <f t="shared" si="227"/>
        <v>37.5</v>
      </c>
      <c r="Q2384" t="str">
        <f t="shared" si="223"/>
        <v>technology</v>
      </c>
      <c r="R2384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8277</v>
      </c>
      <c r="O2385" s="5">
        <f t="shared" si="222"/>
        <v>4.3499999999999996</v>
      </c>
      <c r="P2385" s="5">
        <f t="shared" si="227"/>
        <v>145</v>
      </c>
      <c r="Q2385" t="str">
        <f t="shared" si="223"/>
        <v>technology</v>
      </c>
      <c r="R2385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8277</v>
      </c>
      <c r="O2386" s="5">
        <f t="shared" si="222"/>
        <v>0.8</v>
      </c>
      <c r="P2386" s="5">
        <f t="shared" si="227"/>
        <v>1</v>
      </c>
      <c r="Q2386" t="str">
        <f t="shared" si="223"/>
        <v>technology</v>
      </c>
      <c r="R238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8277</v>
      </c>
      <c r="O2387" s="5">
        <f t="shared" si="222"/>
        <v>1.2123076923076923</v>
      </c>
      <c r="P2387" s="5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8277</v>
      </c>
      <c r="O2388" s="5">
        <f t="shared" si="222"/>
        <v>0</v>
      </c>
      <c r="P2388" s="5">
        <f t="shared" si="227"/>
        <v>0</v>
      </c>
      <c r="Q2388" t="str">
        <f t="shared" si="223"/>
        <v>technology</v>
      </c>
      <c r="R2388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8277</v>
      </c>
      <c r="O2389" s="5">
        <f t="shared" si="222"/>
        <v>0.68400000000000005</v>
      </c>
      <c r="P2389" s="5">
        <f t="shared" si="227"/>
        <v>342</v>
      </c>
      <c r="Q2389" t="str">
        <f t="shared" si="223"/>
        <v>technology</v>
      </c>
      <c r="R2389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8277</v>
      </c>
      <c r="O2390" s="5">
        <f t="shared" si="222"/>
        <v>1.2513513513513514</v>
      </c>
      <c r="P2390" s="5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8277</v>
      </c>
      <c r="O2391" s="5">
        <f t="shared" si="222"/>
        <v>0.1875</v>
      </c>
      <c r="P2391" s="5">
        <f t="shared" si="227"/>
        <v>30</v>
      </c>
      <c r="Q2391" t="str">
        <f t="shared" si="223"/>
        <v>technology</v>
      </c>
      <c r="R2391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8277</v>
      </c>
      <c r="O2392" s="5">
        <f t="shared" si="222"/>
        <v>0</v>
      </c>
      <c r="P2392" s="5">
        <f t="shared" si="227"/>
        <v>0</v>
      </c>
      <c r="Q2392" t="str">
        <f t="shared" si="223"/>
        <v>technology</v>
      </c>
      <c r="R2392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8277</v>
      </c>
      <c r="O2393" s="5">
        <f t="shared" si="222"/>
        <v>0.125</v>
      </c>
      <c r="P2393" s="5">
        <f t="shared" si="227"/>
        <v>25</v>
      </c>
      <c r="Q2393" t="str">
        <f t="shared" si="223"/>
        <v>technology</v>
      </c>
      <c r="R2393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8277</v>
      </c>
      <c r="O2394" s="5">
        <f t="shared" si="222"/>
        <v>0</v>
      </c>
      <c r="P2394" s="5">
        <f t="shared" si="227"/>
        <v>0</v>
      </c>
      <c r="Q2394" t="str">
        <f t="shared" si="223"/>
        <v>technology</v>
      </c>
      <c r="R2394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8277</v>
      </c>
      <c r="O2395" s="5">
        <f t="shared" si="222"/>
        <v>0.05</v>
      </c>
      <c r="P2395" s="5">
        <f t="shared" si="227"/>
        <v>50</v>
      </c>
      <c r="Q2395" t="str">
        <f t="shared" si="223"/>
        <v>technology</v>
      </c>
      <c r="R2395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8277</v>
      </c>
      <c r="O2396" s="5">
        <f t="shared" si="222"/>
        <v>0.06</v>
      </c>
      <c r="P2396" s="5">
        <f t="shared" si="227"/>
        <v>1.5</v>
      </c>
      <c r="Q2396" t="str">
        <f t="shared" si="223"/>
        <v>technology</v>
      </c>
      <c r="R239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8277</v>
      </c>
      <c r="O2397" s="5">
        <f t="shared" si="222"/>
        <v>0</v>
      </c>
      <c r="P2397" s="5">
        <f t="shared" si="227"/>
        <v>0</v>
      </c>
      <c r="Q2397" t="str">
        <f t="shared" si="223"/>
        <v>technology</v>
      </c>
      <c r="R2397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8277</v>
      </c>
      <c r="O2398" s="5">
        <f t="shared" si="222"/>
        <v>0.2</v>
      </c>
      <c r="P2398" s="5">
        <f t="shared" si="227"/>
        <v>10</v>
      </c>
      <c r="Q2398" t="str">
        <f t="shared" si="223"/>
        <v>technology</v>
      </c>
      <c r="R2398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8277</v>
      </c>
      <c r="O2399" s="5">
        <f t="shared" si="222"/>
        <v>0</v>
      </c>
      <c r="P2399" s="5">
        <f t="shared" si="227"/>
        <v>0</v>
      </c>
      <c r="Q2399" t="str">
        <f t="shared" si="223"/>
        <v>technology</v>
      </c>
      <c r="R2399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8277</v>
      </c>
      <c r="O2400" s="5">
        <f t="shared" si="222"/>
        <v>0</v>
      </c>
      <c r="P2400" s="5">
        <f t="shared" si="227"/>
        <v>0</v>
      </c>
      <c r="Q2400" t="str">
        <f t="shared" si="223"/>
        <v>technology</v>
      </c>
      <c r="R2400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8277</v>
      </c>
      <c r="O2401" s="5">
        <f t="shared" si="222"/>
        <v>0</v>
      </c>
      <c r="P2401" s="5">
        <f t="shared" si="227"/>
        <v>0</v>
      </c>
      <c r="Q2401" t="str">
        <f t="shared" si="223"/>
        <v>technology</v>
      </c>
      <c r="R2401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8277</v>
      </c>
      <c r="O2402" s="5">
        <f t="shared" si="222"/>
        <v>0</v>
      </c>
      <c r="P2402" s="5">
        <f t="shared" si="227"/>
        <v>0</v>
      </c>
      <c r="Q2402" t="str">
        <f t="shared" si="223"/>
        <v>technology</v>
      </c>
      <c r="R2402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8289</v>
      </c>
      <c r="O2403" s="5">
        <f t="shared" si="222"/>
        <v>0.71785714285714286</v>
      </c>
      <c r="P2403" s="5">
        <f t="shared" si="227"/>
        <v>22.333333333333332</v>
      </c>
      <c r="Q2403" t="str">
        <f t="shared" si="223"/>
        <v>food</v>
      </c>
      <c r="R2403" t="str">
        <f t="shared" si="224"/>
        <v>trucks</v>
      </c>
      <c r="S2403" s="9">
        <f t="shared" si="225"/>
        <v>42374.822870370372</v>
      </c>
      <c r="T2403" s="9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8289</v>
      </c>
      <c r="O2404" s="5">
        <f t="shared" si="222"/>
        <v>0.43333333333333335</v>
      </c>
      <c r="P2404" s="5">
        <f t="shared" si="227"/>
        <v>52</v>
      </c>
      <c r="Q2404" t="str">
        <f t="shared" si="223"/>
        <v>food</v>
      </c>
      <c r="R2404" t="str">
        <f t="shared" si="224"/>
        <v>trucks</v>
      </c>
      <c r="S2404" s="9">
        <f t="shared" si="225"/>
        <v>42107.679756944446</v>
      </c>
      <c r="T2404" s="9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8289</v>
      </c>
      <c r="O2405" s="5">
        <f t="shared" si="222"/>
        <v>16.833333333333332</v>
      </c>
      <c r="P2405" s="5">
        <f t="shared" si="227"/>
        <v>16.833333333333332</v>
      </c>
      <c r="Q2405" t="str">
        <f t="shared" si="223"/>
        <v>food</v>
      </c>
      <c r="R2405" t="str">
        <f t="shared" si="224"/>
        <v>trucks</v>
      </c>
      <c r="S2405" s="9">
        <f t="shared" si="225"/>
        <v>42399.882615740738</v>
      </c>
      <c r="T2405" s="9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8289</v>
      </c>
      <c r="O2406" s="5">
        <f t="shared" si="222"/>
        <v>0</v>
      </c>
      <c r="P2406" s="5">
        <f t="shared" si="227"/>
        <v>0</v>
      </c>
      <c r="Q2406" t="str">
        <f t="shared" si="223"/>
        <v>food</v>
      </c>
      <c r="R2406" t="str">
        <f t="shared" si="224"/>
        <v>trucks</v>
      </c>
      <c r="S2406" s="9">
        <f t="shared" si="225"/>
        <v>42342.03943287037</v>
      </c>
      <c r="T2406" s="9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8289</v>
      </c>
      <c r="O2407" s="5">
        <f t="shared" si="222"/>
        <v>22.52</v>
      </c>
      <c r="P2407" s="5">
        <f t="shared" si="227"/>
        <v>56.3</v>
      </c>
      <c r="Q2407" t="str">
        <f t="shared" si="223"/>
        <v>food</v>
      </c>
      <c r="R2407" t="str">
        <f t="shared" si="224"/>
        <v>trucks</v>
      </c>
      <c r="S2407" s="9">
        <f t="shared" si="225"/>
        <v>42595.585358796292</v>
      </c>
      <c r="T2407" s="9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8289</v>
      </c>
      <c r="O2408" s="5">
        <f t="shared" si="222"/>
        <v>41.384615384615387</v>
      </c>
      <c r="P2408" s="5">
        <f t="shared" si="227"/>
        <v>84.0625</v>
      </c>
      <c r="Q2408" t="str">
        <f t="shared" si="223"/>
        <v>food</v>
      </c>
      <c r="R2408" t="str">
        <f t="shared" si="224"/>
        <v>trucks</v>
      </c>
      <c r="S2408" s="9">
        <f t="shared" si="225"/>
        <v>41983.110995370371</v>
      </c>
      <c r="T2408" s="9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8289</v>
      </c>
      <c r="O2409" s="5">
        <f t="shared" si="222"/>
        <v>25.259090909090908</v>
      </c>
      <c r="P2409" s="5">
        <f t="shared" si="227"/>
        <v>168.39393939393941</v>
      </c>
      <c r="Q2409" t="str">
        <f t="shared" si="223"/>
        <v>food</v>
      </c>
      <c r="R2409" t="str">
        <f t="shared" si="224"/>
        <v>trucks</v>
      </c>
      <c r="S2409" s="9">
        <f t="shared" si="225"/>
        <v>42082.575555555552</v>
      </c>
      <c r="T2409" s="9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8289</v>
      </c>
      <c r="O2410" s="5">
        <f t="shared" si="222"/>
        <v>0.2</v>
      </c>
      <c r="P2410" s="5">
        <f t="shared" si="227"/>
        <v>15</v>
      </c>
      <c r="Q2410" t="str">
        <f t="shared" si="223"/>
        <v>food</v>
      </c>
      <c r="R2410" t="str">
        <f t="shared" si="224"/>
        <v>trucks</v>
      </c>
      <c r="S2410" s="9">
        <f t="shared" si="225"/>
        <v>41919.140706018516</v>
      </c>
      <c r="T2410" s="9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8289</v>
      </c>
      <c r="O2411" s="5">
        <f t="shared" si="222"/>
        <v>1.84</v>
      </c>
      <c r="P2411" s="5">
        <f t="shared" si="227"/>
        <v>76.666666666666671</v>
      </c>
      <c r="Q2411" t="str">
        <f t="shared" si="223"/>
        <v>food</v>
      </c>
      <c r="R2411" t="str">
        <f t="shared" si="224"/>
        <v>trucks</v>
      </c>
      <c r="S2411" s="9">
        <f t="shared" si="225"/>
        <v>42204.875868055555</v>
      </c>
      <c r="T2411" s="9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8289</v>
      </c>
      <c r="O2412" s="5">
        <f t="shared" si="222"/>
        <v>0</v>
      </c>
      <c r="P2412" s="5">
        <f t="shared" si="227"/>
        <v>0</v>
      </c>
      <c r="Q2412" t="str">
        <f t="shared" si="223"/>
        <v>food</v>
      </c>
      <c r="R2412" t="str">
        <f t="shared" si="224"/>
        <v>trucks</v>
      </c>
      <c r="S2412" s="9">
        <f t="shared" si="225"/>
        <v>42224.408275462964</v>
      </c>
      <c r="T2412" s="9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8289</v>
      </c>
      <c r="O2413" s="5">
        <f t="shared" si="222"/>
        <v>0.60399999999999998</v>
      </c>
      <c r="P2413" s="5">
        <f t="shared" si="227"/>
        <v>50.333333333333336</v>
      </c>
      <c r="Q2413" t="str">
        <f t="shared" si="223"/>
        <v>food</v>
      </c>
      <c r="R2413" t="str">
        <f t="shared" si="224"/>
        <v>trucks</v>
      </c>
      <c r="S2413" s="9">
        <f t="shared" si="225"/>
        <v>42211.732430555552</v>
      </c>
      <c r="T2413" s="9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8289</v>
      </c>
      <c r="O2414" s="5">
        <f t="shared" si="222"/>
        <v>0</v>
      </c>
      <c r="P2414" s="5">
        <f t="shared" si="227"/>
        <v>0</v>
      </c>
      <c r="Q2414" t="str">
        <f t="shared" si="223"/>
        <v>food</v>
      </c>
      <c r="R2414" t="str">
        <f t="shared" si="224"/>
        <v>trucks</v>
      </c>
      <c r="S2414" s="9">
        <f t="shared" si="225"/>
        <v>42655.736956018518</v>
      </c>
      <c r="T2414" s="9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8289</v>
      </c>
      <c r="O2415" s="5">
        <f t="shared" si="222"/>
        <v>0.83333333333333337</v>
      </c>
      <c r="P2415" s="5">
        <f t="shared" si="227"/>
        <v>8.3333333333333339</v>
      </c>
      <c r="Q2415" t="str">
        <f t="shared" si="223"/>
        <v>food</v>
      </c>
      <c r="R2415" t="str">
        <f t="shared" si="224"/>
        <v>trucks</v>
      </c>
      <c r="S2415" s="9">
        <f t="shared" si="225"/>
        <v>41760.10974537037</v>
      </c>
      <c r="T2415" s="9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8289</v>
      </c>
      <c r="O2416" s="5">
        <f t="shared" si="222"/>
        <v>3.0666666666666669</v>
      </c>
      <c r="P2416" s="5">
        <f t="shared" si="227"/>
        <v>35.384615384615387</v>
      </c>
      <c r="Q2416" t="str">
        <f t="shared" si="223"/>
        <v>food</v>
      </c>
      <c r="R2416" t="str">
        <f t="shared" si="224"/>
        <v>trucks</v>
      </c>
      <c r="S2416" s="9">
        <f t="shared" si="225"/>
        <v>42198.695138888885</v>
      </c>
      <c r="T2416" s="9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8289</v>
      </c>
      <c r="O2417" s="5">
        <f t="shared" si="222"/>
        <v>0.55833333333333335</v>
      </c>
      <c r="P2417" s="5">
        <f t="shared" si="227"/>
        <v>55.833333333333336</v>
      </c>
      <c r="Q2417" t="str">
        <f t="shared" si="223"/>
        <v>food</v>
      </c>
      <c r="R2417" t="str">
        <f t="shared" si="224"/>
        <v>trucks</v>
      </c>
      <c r="S2417" s="9">
        <f t="shared" si="225"/>
        <v>42536.862800925926</v>
      </c>
      <c r="T2417" s="9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8289</v>
      </c>
      <c r="O2418" s="5">
        <f t="shared" si="222"/>
        <v>2.5000000000000001E-2</v>
      </c>
      <c r="P2418" s="5">
        <f t="shared" si="227"/>
        <v>5</v>
      </c>
      <c r="Q2418" t="str">
        <f t="shared" si="223"/>
        <v>food</v>
      </c>
      <c r="R2418" t="str">
        <f t="shared" si="224"/>
        <v>trucks</v>
      </c>
      <c r="S2418" s="9">
        <f t="shared" si="225"/>
        <v>42019.737766203703</v>
      </c>
      <c r="T2418" s="9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8289</v>
      </c>
      <c r="O2419" s="5">
        <f t="shared" si="222"/>
        <v>0</v>
      </c>
      <c r="P2419" s="5">
        <f t="shared" si="227"/>
        <v>0</v>
      </c>
      <c r="Q2419" t="str">
        <f t="shared" si="223"/>
        <v>food</v>
      </c>
      <c r="R2419" t="str">
        <f t="shared" si="224"/>
        <v>trucks</v>
      </c>
      <c r="S2419" s="9">
        <f t="shared" si="225"/>
        <v>41831.884108796294</v>
      </c>
      <c r="T2419" s="9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8289</v>
      </c>
      <c r="O2420" s="5">
        <f t="shared" si="222"/>
        <v>0.02</v>
      </c>
      <c r="P2420" s="5">
        <f t="shared" si="227"/>
        <v>1</v>
      </c>
      <c r="Q2420" t="str">
        <f t="shared" si="223"/>
        <v>food</v>
      </c>
      <c r="R2420" t="str">
        <f t="shared" si="224"/>
        <v>trucks</v>
      </c>
      <c r="S2420" s="9">
        <f t="shared" si="225"/>
        <v>42027.856990740736</v>
      </c>
      <c r="T2420" s="9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8289</v>
      </c>
      <c r="O2421" s="5">
        <f t="shared" si="222"/>
        <v>0</v>
      </c>
      <c r="P2421" s="5">
        <f t="shared" si="227"/>
        <v>0</v>
      </c>
      <c r="Q2421" t="str">
        <f t="shared" si="223"/>
        <v>food</v>
      </c>
      <c r="R2421" t="str">
        <f t="shared" si="224"/>
        <v>trucks</v>
      </c>
      <c r="S2421" s="9">
        <f t="shared" si="225"/>
        <v>41993.738298611104</v>
      </c>
      <c r="T2421" s="9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8289</v>
      </c>
      <c r="O2422" s="5">
        <f t="shared" si="222"/>
        <v>14.825133372851216</v>
      </c>
      <c r="P2422" s="5">
        <f t="shared" si="227"/>
        <v>69.472222222222229</v>
      </c>
      <c r="Q2422" t="str">
        <f t="shared" si="223"/>
        <v>food</v>
      </c>
      <c r="R2422" t="str">
        <f t="shared" si="224"/>
        <v>trucks</v>
      </c>
      <c r="S2422" s="9">
        <f t="shared" si="225"/>
        <v>41893.028877314813</v>
      </c>
      <c r="T2422" s="9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8289</v>
      </c>
      <c r="O2423" s="5">
        <f t="shared" si="222"/>
        <v>1.6666666666666666E-2</v>
      </c>
      <c r="P2423" s="5">
        <f t="shared" si="227"/>
        <v>1</v>
      </c>
      <c r="Q2423" t="str">
        <f t="shared" si="223"/>
        <v>food</v>
      </c>
      <c r="R2423" t="str">
        <f t="shared" si="224"/>
        <v>trucks</v>
      </c>
      <c r="S2423" s="9">
        <f t="shared" si="225"/>
        <v>42026.687453703707</v>
      </c>
      <c r="T2423" s="9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8289</v>
      </c>
      <c r="O2424" s="5">
        <f t="shared" si="222"/>
        <v>0.2</v>
      </c>
      <c r="P2424" s="5">
        <f t="shared" si="227"/>
        <v>1</v>
      </c>
      <c r="Q2424" t="str">
        <f t="shared" si="223"/>
        <v>food</v>
      </c>
      <c r="R2424" t="str">
        <f t="shared" si="224"/>
        <v>trucks</v>
      </c>
      <c r="S2424" s="9">
        <f t="shared" si="225"/>
        <v>42044.724953703699</v>
      </c>
      <c r="T2424" s="9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8289</v>
      </c>
      <c r="O2425" s="5">
        <f t="shared" si="222"/>
        <v>1.3333333333333334E-2</v>
      </c>
      <c r="P2425" s="5">
        <f t="shared" si="227"/>
        <v>8</v>
      </c>
      <c r="Q2425" t="str">
        <f t="shared" si="223"/>
        <v>food</v>
      </c>
      <c r="R2425" t="str">
        <f t="shared" si="224"/>
        <v>trucks</v>
      </c>
      <c r="S2425" s="9">
        <f t="shared" si="225"/>
        <v>41974.704745370371</v>
      </c>
      <c r="T2425" s="9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8289</v>
      </c>
      <c r="O2426" s="5">
        <f t="shared" si="222"/>
        <v>1.24</v>
      </c>
      <c r="P2426" s="5">
        <f t="shared" si="227"/>
        <v>34.444444444444443</v>
      </c>
      <c r="Q2426" t="str">
        <f t="shared" si="223"/>
        <v>food</v>
      </c>
      <c r="R2426" t="str">
        <f t="shared" si="224"/>
        <v>trucks</v>
      </c>
      <c r="S2426" s="9">
        <f t="shared" si="225"/>
        <v>41909.892453703702</v>
      </c>
      <c r="T2426" s="9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8289</v>
      </c>
      <c r="O2427" s="5">
        <f t="shared" si="222"/>
        <v>2.8571428571428571E-2</v>
      </c>
      <c r="P2427" s="5">
        <f t="shared" si="227"/>
        <v>1</v>
      </c>
      <c r="Q2427" t="str">
        <f t="shared" si="223"/>
        <v>food</v>
      </c>
      <c r="R2427" t="str">
        <f t="shared" si="224"/>
        <v>trucks</v>
      </c>
      <c r="S2427" s="9">
        <f t="shared" si="225"/>
        <v>42502.913761574076</v>
      </c>
      <c r="T2427" s="9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8289</v>
      </c>
      <c r="O2428" s="5">
        <f t="shared" si="222"/>
        <v>0</v>
      </c>
      <c r="P2428" s="5">
        <f t="shared" si="227"/>
        <v>0</v>
      </c>
      <c r="Q2428" t="str">
        <f t="shared" si="223"/>
        <v>food</v>
      </c>
      <c r="R2428" t="str">
        <f t="shared" si="224"/>
        <v>trucks</v>
      </c>
      <c r="S2428" s="9">
        <f t="shared" si="225"/>
        <v>42164.170046296291</v>
      </c>
      <c r="T2428" s="9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8289</v>
      </c>
      <c r="O2429" s="5">
        <f t="shared" si="222"/>
        <v>2E-3</v>
      </c>
      <c r="P2429" s="5">
        <f t="shared" si="227"/>
        <v>1</v>
      </c>
      <c r="Q2429" t="str">
        <f t="shared" si="223"/>
        <v>food</v>
      </c>
      <c r="R2429" t="str">
        <f t="shared" si="224"/>
        <v>trucks</v>
      </c>
      <c r="S2429" s="9">
        <f t="shared" si="225"/>
        <v>42412.318668981476</v>
      </c>
      <c r="T2429" s="9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8289</v>
      </c>
      <c r="O2430" s="5">
        <f t="shared" si="222"/>
        <v>2.8571428571428571E-3</v>
      </c>
      <c r="P2430" s="5">
        <f t="shared" si="227"/>
        <v>1</v>
      </c>
      <c r="Q2430" t="str">
        <f t="shared" si="223"/>
        <v>food</v>
      </c>
      <c r="R2430" t="str">
        <f t="shared" si="224"/>
        <v>trucks</v>
      </c>
      <c r="S2430" s="9">
        <f t="shared" si="225"/>
        <v>42045.784155092595</v>
      </c>
      <c r="T2430" s="9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8289</v>
      </c>
      <c r="O2431" s="5">
        <f t="shared" si="222"/>
        <v>1.4321428571428572</v>
      </c>
      <c r="P2431" s="5">
        <f t="shared" si="227"/>
        <v>501.25</v>
      </c>
      <c r="Q2431" t="str">
        <f t="shared" si="223"/>
        <v>food</v>
      </c>
      <c r="R2431" t="str">
        <f t="shared" si="224"/>
        <v>trucks</v>
      </c>
      <c r="S2431" s="9">
        <f t="shared" si="225"/>
        <v>42734.879236111112</v>
      </c>
      <c r="T2431" s="9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8289</v>
      </c>
      <c r="O2432" s="5">
        <f t="shared" si="222"/>
        <v>0.7</v>
      </c>
      <c r="P2432" s="5">
        <f t="shared" si="227"/>
        <v>10.5</v>
      </c>
      <c r="Q2432" t="str">
        <f t="shared" si="223"/>
        <v>food</v>
      </c>
      <c r="R2432" t="str">
        <f t="shared" si="224"/>
        <v>trucks</v>
      </c>
      <c r="S2432" s="9">
        <f t="shared" si="225"/>
        <v>42382.130833333329</v>
      </c>
      <c r="T2432" s="9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8289</v>
      </c>
      <c r="O2433" s="5">
        <f t="shared" si="222"/>
        <v>2E-3</v>
      </c>
      <c r="P2433" s="5">
        <f t="shared" si="227"/>
        <v>1</v>
      </c>
      <c r="Q2433" t="str">
        <f t="shared" si="223"/>
        <v>food</v>
      </c>
      <c r="R2433" t="str">
        <f t="shared" si="224"/>
        <v>trucks</v>
      </c>
      <c r="S2433" s="9">
        <f t="shared" si="225"/>
        <v>42489.099687499998</v>
      </c>
      <c r="T2433" s="9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8289</v>
      </c>
      <c r="O2434" s="5">
        <f t="shared" si="222"/>
        <v>1.4285714285714285E-2</v>
      </c>
      <c r="P2434" s="5">
        <f t="shared" si="227"/>
        <v>1</v>
      </c>
      <c r="Q2434" t="str">
        <f t="shared" si="223"/>
        <v>food</v>
      </c>
      <c r="R2434" t="str">
        <f t="shared" si="224"/>
        <v>trucks</v>
      </c>
      <c r="S2434" s="9">
        <f t="shared" si="225"/>
        <v>42041.218715277777</v>
      </c>
      <c r="T2434" s="9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8289</v>
      </c>
      <c r="O2435" s="5">
        <f t="shared" ref="O2435:O2498" si="228">E2435*100/D2435</f>
        <v>0</v>
      </c>
      <c r="P2435" s="5">
        <f t="shared" si="227"/>
        <v>0</v>
      </c>
      <c r="Q2435" t="str">
        <f t="shared" ref="Q2435:Q2498" si="229">IF(ISERR(FIND(" ",N2435)),"",LEFT(N2435,FIND(" ",N2435)-1))</f>
        <v>food</v>
      </c>
      <c r="R2435" t="str">
        <f t="shared" ref="R2435:R2498" si="230">IF(ISERR(FIND(" ",N2435)),"",RIGHT(N2435,LEN(N2435)-FIND("*",SUBSTITUTE(N2435," ","*",LEN(N2435)-LEN(SUBSTITUTE(N2435," ",""))))))</f>
        <v>trucks</v>
      </c>
      <c r="S2435" s="9">
        <f t="shared" ref="S2435:S2498" si="231">(((J2435/60)/60)/24)+DATE(1970,1,1)</f>
        <v>42397.89980324074</v>
      </c>
      <c r="T2435" s="9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8289</v>
      </c>
      <c r="O2436" s="5">
        <f t="shared" si="228"/>
        <v>0.13</v>
      </c>
      <c r="P2436" s="5">
        <f t="shared" ref="P2436:P2499" si="233">IF(L2436=0,0,E2436/L2436)</f>
        <v>13</v>
      </c>
      <c r="Q2436" t="str">
        <f t="shared" si="229"/>
        <v>food</v>
      </c>
      <c r="R2436" t="str">
        <f t="shared" si="230"/>
        <v>trucks</v>
      </c>
      <c r="S2436" s="9">
        <f t="shared" si="231"/>
        <v>42180.18604166666</v>
      </c>
      <c r="T2436" s="9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8289</v>
      </c>
      <c r="O2437" s="5">
        <f t="shared" si="228"/>
        <v>0.48959999999999998</v>
      </c>
      <c r="P2437" s="5">
        <f t="shared" si="233"/>
        <v>306</v>
      </c>
      <c r="Q2437" t="str">
        <f t="shared" si="229"/>
        <v>food</v>
      </c>
      <c r="R2437" t="str">
        <f t="shared" si="230"/>
        <v>trucks</v>
      </c>
      <c r="S2437" s="9">
        <f t="shared" si="231"/>
        <v>42252.277615740735</v>
      </c>
      <c r="T2437" s="9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8289</v>
      </c>
      <c r="O2438" s="5">
        <f t="shared" si="228"/>
        <v>3.8461538461538464E-2</v>
      </c>
      <c r="P2438" s="5">
        <f t="shared" si="233"/>
        <v>22.5</v>
      </c>
      <c r="Q2438" t="str">
        <f t="shared" si="229"/>
        <v>food</v>
      </c>
      <c r="R2438" t="str">
        <f t="shared" si="230"/>
        <v>trucks</v>
      </c>
      <c r="S2438" s="9">
        <f t="shared" si="231"/>
        <v>42338.615393518514</v>
      </c>
      <c r="T2438" s="9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8289</v>
      </c>
      <c r="O2439" s="5">
        <f t="shared" si="228"/>
        <v>0</v>
      </c>
      <c r="P2439" s="5">
        <f t="shared" si="233"/>
        <v>0</v>
      </c>
      <c r="Q2439" t="str">
        <f t="shared" si="229"/>
        <v>food</v>
      </c>
      <c r="R2439" t="str">
        <f t="shared" si="230"/>
        <v>trucks</v>
      </c>
      <c r="S2439" s="9">
        <f t="shared" si="231"/>
        <v>42031.965138888889</v>
      </c>
      <c r="T2439" s="9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8289</v>
      </c>
      <c r="O2440" s="5">
        <f t="shared" si="228"/>
        <v>0.33333333333333331</v>
      </c>
      <c r="P2440" s="5">
        <f t="shared" si="233"/>
        <v>50</v>
      </c>
      <c r="Q2440" t="str">
        <f t="shared" si="229"/>
        <v>food</v>
      </c>
      <c r="R2440" t="str">
        <f t="shared" si="230"/>
        <v>trucks</v>
      </c>
      <c r="S2440" s="9">
        <f t="shared" si="231"/>
        <v>42285.91506944444</v>
      </c>
      <c r="T2440" s="9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8289</v>
      </c>
      <c r="O2441" s="5">
        <f t="shared" si="228"/>
        <v>0</v>
      </c>
      <c r="P2441" s="5">
        <f t="shared" si="233"/>
        <v>0</v>
      </c>
      <c r="Q2441" t="str">
        <f t="shared" si="229"/>
        <v>food</v>
      </c>
      <c r="R2441" t="str">
        <f t="shared" si="230"/>
        <v>trucks</v>
      </c>
      <c r="S2441" s="9">
        <f t="shared" si="231"/>
        <v>42265.818622685183</v>
      </c>
      <c r="T2441" s="9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8289</v>
      </c>
      <c r="O2442" s="5">
        <f t="shared" si="228"/>
        <v>0.2</v>
      </c>
      <c r="P2442" s="5">
        <f t="shared" si="233"/>
        <v>5</v>
      </c>
      <c r="Q2442" t="str">
        <f t="shared" si="229"/>
        <v>food</v>
      </c>
      <c r="R2442" t="str">
        <f t="shared" si="230"/>
        <v>trucks</v>
      </c>
      <c r="S2442" s="9">
        <f t="shared" si="231"/>
        <v>42383.899456018517</v>
      </c>
      <c r="T2442" s="9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8303</v>
      </c>
      <c r="O2443" s="5">
        <f t="shared" si="228"/>
        <v>107.88</v>
      </c>
      <c r="P2443" s="5">
        <f t="shared" si="233"/>
        <v>74.22935779816514</v>
      </c>
      <c r="Q2443" t="str">
        <f t="shared" si="229"/>
        <v>food</v>
      </c>
      <c r="R2443" t="str">
        <f t="shared" si="230"/>
        <v>batch</v>
      </c>
      <c r="S2443" s="9">
        <f t="shared" si="231"/>
        <v>42187.125625000001</v>
      </c>
      <c r="T2443" s="9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8303</v>
      </c>
      <c r="O2444" s="5">
        <f t="shared" si="228"/>
        <v>125.94166666666666</v>
      </c>
      <c r="P2444" s="5">
        <f t="shared" si="233"/>
        <v>81.252688172043008</v>
      </c>
      <c r="Q2444" t="str">
        <f t="shared" si="229"/>
        <v>food</v>
      </c>
      <c r="R2444" t="str">
        <f t="shared" si="230"/>
        <v>batch</v>
      </c>
      <c r="S2444" s="9">
        <f t="shared" si="231"/>
        <v>42052.666990740734</v>
      </c>
      <c r="T2444" s="9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8303</v>
      </c>
      <c r="O2445" s="5">
        <f t="shared" si="228"/>
        <v>202.51495</v>
      </c>
      <c r="P2445" s="5">
        <f t="shared" si="233"/>
        <v>130.23469453376205</v>
      </c>
      <c r="Q2445" t="str">
        <f t="shared" si="229"/>
        <v>food</v>
      </c>
      <c r="R2445" t="str">
        <f t="shared" si="230"/>
        <v>batch</v>
      </c>
      <c r="S2445" s="9">
        <f t="shared" si="231"/>
        <v>41836.625254629631</v>
      </c>
      <c r="T2445" s="9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8303</v>
      </c>
      <c r="O2446" s="5">
        <f t="shared" si="228"/>
        <v>108.6</v>
      </c>
      <c r="P2446" s="5">
        <f t="shared" si="233"/>
        <v>53.409836065573771</v>
      </c>
      <c r="Q2446" t="str">
        <f t="shared" si="229"/>
        <v>food</v>
      </c>
      <c r="R2446" t="str">
        <f t="shared" si="230"/>
        <v>batch</v>
      </c>
      <c r="S2446" s="9">
        <f t="shared" si="231"/>
        <v>42485.754525462966</v>
      </c>
      <c r="T2446" s="9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8303</v>
      </c>
      <c r="O2447" s="5">
        <f t="shared" si="228"/>
        <v>172.8</v>
      </c>
      <c r="P2447" s="5">
        <f t="shared" si="233"/>
        <v>75.130434782608702</v>
      </c>
      <c r="Q2447" t="str">
        <f t="shared" si="229"/>
        <v>food</v>
      </c>
      <c r="R2447" t="str">
        <f t="shared" si="230"/>
        <v>batch</v>
      </c>
      <c r="S2447" s="9">
        <f t="shared" si="231"/>
        <v>42243.190057870372</v>
      </c>
      <c r="T2447" s="9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8303</v>
      </c>
      <c r="O2448" s="5">
        <f t="shared" si="228"/>
        <v>167.98</v>
      </c>
      <c r="P2448" s="5">
        <f t="shared" si="233"/>
        <v>75.666666666666671</v>
      </c>
      <c r="Q2448" t="str">
        <f t="shared" si="229"/>
        <v>food</v>
      </c>
      <c r="R2448" t="str">
        <f t="shared" si="230"/>
        <v>batch</v>
      </c>
      <c r="S2448" s="9">
        <f t="shared" si="231"/>
        <v>42670.602673611109</v>
      </c>
      <c r="T2448" s="9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8303</v>
      </c>
      <c r="O2449" s="5">
        <f t="shared" si="228"/>
        <v>427.2</v>
      </c>
      <c r="P2449" s="5">
        <f t="shared" si="233"/>
        <v>31.691394658753708</v>
      </c>
      <c r="Q2449" t="str">
        <f t="shared" si="229"/>
        <v>food</v>
      </c>
      <c r="R2449" t="str">
        <f t="shared" si="230"/>
        <v>batch</v>
      </c>
      <c r="S2449" s="9">
        <f t="shared" si="231"/>
        <v>42654.469826388886</v>
      </c>
      <c r="T2449" s="9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8303</v>
      </c>
      <c r="O2450" s="5">
        <f t="shared" si="228"/>
        <v>107.5</v>
      </c>
      <c r="P2450" s="5">
        <f t="shared" si="233"/>
        <v>47.777777777777779</v>
      </c>
      <c r="Q2450" t="str">
        <f t="shared" si="229"/>
        <v>food</v>
      </c>
      <c r="R2450" t="str">
        <f t="shared" si="230"/>
        <v>batch</v>
      </c>
      <c r="S2450" s="9">
        <f t="shared" si="231"/>
        <v>42607.316122685181</v>
      </c>
      <c r="T2450" s="9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8303</v>
      </c>
      <c r="O2451" s="5">
        <f t="shared" si="228"/>
        <v>108</v>
      </c>
      <c r="P2451" s="5">
        <f t="shared" si="233"/>
        <v>90</v>
      </c>
      <c r="Q2451" t="str">
        <f t="shared" si="229"/>
        <v>food</v>
      </c>
      <c r="R2451" t="str">
        <f t="shared" si="230"/>
        <v>batch</v>
      </c>
      <c r="S2451" s="9">
        <f t="shared" si="231"/>
        <v>41943.142534722225</v>
      </c>
      <c r="T2451" s="9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8303</v>
      </c>
      <c r="O2452" s="5">
        <f t="shared" si="228"/>
        <v>101.53353333333334</v>
      </c>
      <c r="P2452" s="5">
        <f t="shared" si="233"/>
        <v>149.31401960784314</v>
      </c>
      <c r="Q2452" t="str">
        <f t="shared" si="229"/>
        <v>food</v>
      </c>
      <c r="R2452" t="str">
        <f t="shared" si="230"/>
        <v>batch</v>
      </c>
      <c r="S2452" s="9">
        <f t="shared" si="231"/>
        <v>41902.07240740741</v>
      </c>
      <c r="T2452" s="9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8303</v>
      </c>
      <c r="O2453" s="5">
        <f t="shared" si="228"/>
        <v>115.45</v>
      </c>
      <c r="P2453" s="5">
        <f t="shared" si="233"/>
        <v>62.06989247311828</v>
      </c>
      <c r="Q2453" t="str">
        <f t="shared" si="229"/>
        <v>food</v>
      </c>
      <c r="R2453" t="str">
        <f t="shared" si="230"/>
        <v>batch</v>
      </c>
      <c r="S2453" s="9">
        <f t="shared" si="231"/>
        <v>42779.908449074079</v>
      </c>
      <c r="T2453" s="9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8303</v>
      </c>
      <c r="O2454" s="5">
        <f t="shared" si="228"/>
        <v>133.5</v>
      </c>
      <c r="P2454" s="5">
        <f t="shared" si="233"/>
        <v>53.4</v>
      </c>
      <c r="Q2454" t="str">
        <f t="shared" si="229"/>
        <v>food</v>
      </c>
      <c r="R2454" t="str">
        <f t="shared" si="230"/>
        <v>batch</v>
      </c>
      <c r="S2454" s="9">
        <f t="shared" si="231"/>
        <v>42338.84375</v>
      </c>
      <c r="T2454" s="9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8303</v>
      </c>
      <c r="O2455" s="5">
        <f t="shared" si="228"/>
        <v>154.69999999999999</v>
      </c>
      <c r="P2455" s="5">
        <f t="shared" si="233"/>
        <v>69.268656716417908</v>
      </c>
      <c r="Q2455" t="str">
        <f t="shared" si="229"/>
        <v>food</v>
      </c>
      <c r="R2455" t="str">
        <f t="shared" si="230"/>
        <v>batch</v>
      </c>
      <c r="S2455" s="9">
        <f t="shared" si="231"/>
        <v>42738.692233796297</v>
      </c>
      <c r="T2455" s="9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8303</v>
      </c>
      <c r="O2456" s="5">
        <f t="shared" si="228"/>
        <v>100.84571428571428</v>
      </c>
      <c r="P2456" s="5">
        <f t="shared" si="233"/>
        <v>271.50769230769231</v>
      </c>
      <c r="Q2456" t="str">
        <f t="shared" si="229"/>
        <v>food</v>
      </c>
      <c r="R2456" t="str">
        <f t="shared" si="230"/>
        <v>batch</v>
      </c>
      <c r="S2456" s="9">
        <f t="shared" si="231"/>
        <v>42770.201481481476</v>
      </c>
      <c r="T2456" s="9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8303</v>
      </c>
      <c r="O2457" s="5">
        <f t="shared" si="228"/>
        <v>182</v>
      </c>
      <c r="P2457" s="5">
        <f t="shared" si="233"/>
        <v>34.125</v>
      </c>
      <c r="Q2457" t="str">
        <f t="shared" si="229"/>
        <v>food</v>
      </c>
      <c r="R2457" t="str">
        <f t="shared" si="230"/>
        <v>batch</v>
      </c>
      <c r="S2457" s="9">
        <f t="shared" si="231"/>
        <v>42452.781828703708</v>
      </c>
      <c r="T2457" s="9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8303</v>
      </c>
      <c r="O2458" s="5">
        <f t="shared" si="228"/>
        <v>180.86666666666667</v>
      </c>
      <c r="P2458" s="5">
        <f t="shared" si="233"/>
        <v>40.492537313432834</v>
      </c>
      <c r="Q2458" t="str">
        <f t="shared" si="229"/>
        <v>food</v>
      </c>
      <c r="R2458" t="str">
        <f t="shared" si="230"/>
        <v>batch</v>
      </c>
      <c r="S2458" s="9">
        <f t="shared" si="231"/>
        <v>42761.961099537039</v>
      </c>
      <c r="T2458" s="9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8303</v>
      </c>
      <c r="O2459" s="5">
        <f t="shared" si="228"/>
        <v>102.30434782608695</v>
      </c>
      <c r="P2459" s="5">
        <f t="shared" si="233"/>
        <v>189.75806451612902</v>
      </c>
      <c r="Q2459" t="str">
        <f t="shared" si="229"/>
        <v>food</v>
      </c>
      <c r="R2459" t="str">
        <f t="shared" si="230"/>
        <v>batch</v>
      </c>
      <c r="S2459" s="9">
        <f t="shared" si="231"/>
        <v>42423.602500000001</v>
      </c>
      <c r="T2459" s="9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8303</v>
      </c>
      <c r="O2460" s="5">
        <f t="shared" si="228"/>
        <v>110.18</v>
      </c>
      <c r="P2460" s="5">
        <f t="shared" si="233"/>
        <v>68.862499999999997</v>
      </c>
      <c r="Q2460" t="str">
        <f t="shared" si="229"/>
        <v>food</v>
      </c>
      <c r="R2460" t="str">
        <f t="shared" si="230"/>
        <v>batch</v>
      </c>
      <c r="S2460" s="9">
        <f t="shared" si="231"/>
        <v>42495.871736111112</v>
      </c>
      <c r="T2460" s="9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8303</v>
      </c>
      <c r="O2461" s="5">
        <f t="shared" si="228"/>
        <v>102.25</v>
      </c>
      <c r="P2461" s="5">
        <f t="shared" si="233"/>
        <v>108.77659574468085</v>
      </c>
      <c r="Q2461" t="str">
        <f t="shared" si="229"/>
        <v>food</v>
      </c>
      <c r="R2461" t="str">
        <f t="shared" si="230"/>
        <v>batch</v>
      </c>
      <c r="S2461" s="9">
        <f t="shared" si="231"/>
        <v>42407.637557870374</v>
      </c>
      <c r="T2461" s="9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8303</v>
      </c>
      <c r="O2462" s="5">
        <f t="shared" si="228"/>
        <v>100.78823529411764</v>
      </c>
      <c r="P2462" s="5">
        <f t="shared" si="233"/>
        <v>125.98529411764706</v>
      </c>
      <c r="Q2462" t="str">
        <f t="shared" si="229"/>
        <v>food</v>
      </c>
      <c r="R2462" t="str">
        <f t="shared" si="230"/>
        <v>batch</v>
      </c>
      <c r="S2462" s="9">
        <f t="shared" si="231"/>
        <v>42704.187118055561</v>
      </c>
      <c r="T2462" s="9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8284</v>
      </c>
      <c r="O2463" s="5">
        <f t="shared" si="228"/>
        <v>103.8</v>
      </c>
      <c r="P2463" s="5">
        <f t="shared" si="233"/>
        <v>90.523255813953483</v>
      </c>
      <c r="Q2463" t="str">
        <f t="shared" si="229"/>
        <v>music</v>
      </c>
      <c r="R2463" t="str">
        <f t="shared" si="230"/>
        <v>rock</v>
      </c>
      <c r="S2463" s="9">
        <f t="shared" si="231"/>
        <v>40784.012696759259</v>
      </c>
      <c r="T2463" s="9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8284</v>
      </c>
      <c r="O2464" s="5">
        <f t="shared" si="228"/>
        <v>110.70833333333333</v>
      </c>
      <c r="P2464" s="5">
        <f t="shared" si="233"/>
        <v>28.880434782608695</v>
      </c>
      <c r="Q2464" t="str">
        <f t="shared" si="229"/>
        <v>music</v>
      </c>
      <c r="R2464" t="str">
        <f t="shared" si="230"/>
        <v>rock</v>
      </c>
      <c r="S2464" s="9">
        <f t="shared" si="231"/>
        <v>41089.186296296299</v>
      </c>
      <c r="T2464" s="9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8284</v>
      </c>
      <c r="O2465" s="5">
        <f t="shared" si="228"/>
        <v>116.25</v>
      </c>
      <c r="P2465" s="5">
        <f t="shared" si="233"/>
        <v>31</v>
      </c>
      <c r="Q2465" t="str">
        <f t="shared" si="229"/>
        <v>music</v>
      </c>
      <c r="R2465" t="str">
        <f t="shared" si="230"/>
        <v>rock</v>
      </c>
      <c r="S2465" s="9">
        <f t="shared" si="231"/>
        <v>41341.111400462964</v>
      </c>
      <c r="T2465" s="9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8284</v>
      </c>
      <c r="O2466" s="5">
        <f t="shared" si="228"/>
        <v>111.1</v>
      </c>
      <c r="P2466" s="5">
        <f t="shared" si="233"/>
        <v>51.674418604651166</v>
      </c>
      <c r="Q2466" t="str">
        <f t="shared" si="229"/>
        <v>music</v>
      </c>
      <c r="R2466" t="str">
        <f t="shared" si="230"/>
        <v>rock</v>
      </c>
      <c r="S2466" s="9">
        <f t="shared" si="231"/>
        <v>42248.90042824074</v>
      </c>
      <c r="T2466" s="9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8284</v>
      </c>
      <c r="O2467" s="5">
        <f t="shared" si="228"/>
        <v>180.14285714285714</v>
      </c>
      <c r="P2467" s="5">
        <f t="shared" si="233"/>
        <v>26.270833333333332</v>
      </c>
      <c r="Q2467" t="str">
        <f t="shared" si="229"/>
        <v>music</v>
      </c>
      <c r="R2467" t="str">
        <f t="shared" si="230"/>
        <v>rock</v>
      </c>
      <c r="S2467" s="9">
        <f t="shared" si="231"/>
        <v>41145.719305555554</v>
      </c>
      <c r="T2467" s="9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8284</v>
      </c>
      <c r="O2468" s="5">
        <f t="shared" si="228"/>
        <v>100</v>
      </c>
      <c r="P2468" s="5">
        <f t="shared" si="233"/>
        <v>48.07692307692308</v>
      </c>
      <c r="Q2468" t="str">
        <f t="shared" si="229"/>
        <v>music</v>
      </c>
      <c r="R2468" t="str">
        <f t="shared" si="230"/>
        <v>rock</v>
      </c>
      <c r="S2468" s="9">
        <f t="shared" si="231"/>
        <v>41373.102465277778</v>
      </c>
      <c r="T2468" s="9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8284</v>
      </c>
      <c r="O2469" s="5">
        <f t="shared" si="228"/>
        <v>118.5</v>
      </c>
      <c r="P2469" s="5">
        <f t="shared" si="233"/>
        <v>27.558139534883722</v>
      </c>
      <c r="Q2469" t="str">
        <f t="shared" si="229"/>
        <v>music</v>
      </c>
      <c r="R2469" t="str">
        <f t="shared" si="230"/>
        <v>rock</v>
      </c>
      <c r="S2469" s="9">
        <f t="shared" si="231"/>
        <v>41025.874201388891</v>
      </c>
      <c r="T2469" s="9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8284</v>
      </c>
      <c r="O2470" s="5">
        <f t="shared" si="228"/>
        <v>107.217</v>
      </c>
      <c r="P2470" s="5">
        <f t="shared" si="233"/>
        <v>36.97137931034483</v>
      </c>
      <c r="Q2470" t="str">
        <f t="shared" si="229"/>
        <v>music</v>
      </c>
      <c r="R2470" t="str">
        <f t="shared" si="230"/>
        <v>rock</v>
      </c>
      <c r="S2470" s="9">
        <f t="shared" si="231"/>
        <v>41174.154178240737</v>
      </c>
      <c r="T2470" s="9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8284</v>
      </c>
      <c r="O2471" s="5">
        <f t="shared" si="228"/>
        <v>113.66666666666667</v>
      </c>
      <c r="P2471" s="5">
        <f t="shared" si="233"/>
        <v>29.021276595744681</v>
      </c>
      <c r="Q2471" t="str">
        <f t="shared" si="229"/>
        <v>music</v>
      </c>
      <c r="R2471" t="str">
        <f t="shared" si="230"/>
        <v>rock</v>
      </c>
      <c r="S2471" s="9">
        <f t="shared" si="231"/>
        <v>40557.429733796293</v>
      </c>
      <c r="T2471" s="9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8284</v>
      </c>
      <c r="O2472" s="5">
        <f t="shared" si="228"/>
        <v>103.16400000000002</v>
      </c>
      <c r="P2472" s="5">
        <f t="shared" si="233"/>
        <v>28.65666666666667</v>
      </c>
      <c r="Q2472" t="str">
        <f t="shared" si="229"/>
        <v>music</v>
      </c>
      <c r="R2472" t="str">
        <f t="shared" si="230"/>
        <v>rock</v>
      </c>
      <c r="S2472" s="9">
        <f t="shared" si="231"/>
        <v>41023.07471064815</v>
      </c>
      <c r="T2472" s="9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8284</v>
      </c>
      <c r="O2473" s="5">
        <f t="shared" si="228"/>
        <v>128</v>
      </c>
      <c r="P2473" s="5">
        <f t="shared" si="233"/>
        <v>37.647058823529413</v>
      </c>
      <c r="Q2473" t="str">
        <f t="shared" si="229"/>
        <v>music</v>
      </c>
      <c r="R2473" t="str">
        <f t="shared" si="230"/>
        <v>rock</v>
      </c>
      <c r="S2473" s="9">
        <f t="shared" si="231"/>
        <v>40893.992962962962</v>
      </c>
      <c r="T2473" s="9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8284</v>
      </c>
      <c r="O2474" s="5">
        <f t="shared" si="228"/>
        <v>135.76026666666667</v>
      </c>
      <c r="P2474" s="5">
        <f t="shared" si="233"/>
        <v>97.904038461538462</v>
      </c>
      <c r="Q2474" t="str">
        <f t="shared" si="229"/>
        <v>music</v>
      </c>
      <c r="R2474" t="str">
        <f t="shared" si="230"/>
        <v>rock</v>
      </c>
      <c r="S2474" s="9">
        <f t="shared" si="231"/>
        <v>40354.11550925926</v>
      </c>
      <c r="T2474" s="9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8284</v>
      </c>
      <c r="O2475" s="5">
        <f t="shared" si="228"/>
        <v>100</v>
      </c>
      <c r="P2475" s="5">
        <f t="shared" si="233"/>
        <v>42.553191489361701</v>
      </c>
      <c r="Q2475" t="str">
        <f t="shared" si="229"/>
        <v>music</v>
      </c>
      <c r="R2475" t="str">
        <f t="shared" si="230"/>
        <v>rock</v>
      </c>
      <c r="S2475" s="9">
        <f t="shared" si="231"/>
        <v>41193.748483796298</v>
      </c>
      <c r="T2475" s="9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8284</v>
      </c>
      <c r="O2476" s="5">
        <f t="shared" si="228"/>
        <v>100.00360000000001</v>
      </c>
      <c r="P2476" s="5">
        <f t="shared" si="233"/>
        <v>131.58368421052631</v>
      </c>
      <c r="Q2476" t="str">
        <f t="shared" si="229"/>
        <v>music</v>
      </c>
      <c r="R2476" t="str">
        <f t="shared" si="230"/>
        <v>rock</v>
      </c>
      <c r="S2476" s="9">
        <f t="shared" si="231"/>
        <v>40417.011296296296</v>
      </c>
      <c r="T2476" s="9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8284</v>
      </c>
      <c r="O2477" s="5">
        <f t="shared" si="228"/>
        <v>104.72</v>
      </c>
      <c r="P2477" s="5">
        <f t="shared" si="233"/>
        <v>32.320987654320987</v>
      </c>
      <c r="Q2477" t="str">
        <f t="shared" si="229"/>
        <v>music</v>
      </c>
      <c r="R2477" t="str">
        <f t="shared" si="230"/>
        <v>rock</v>
      </c>
      <c r="S2477" s="9">
        <f t="shared" si="231"/>
        <v>40310.287673611114</v>
      </c>
      <c r="T2477" s="9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8284</v>
      </c>
      <c r="O2478" s="5">
        <f t="shared" si="228"/>
        <v>105.02249999999999</v>
      </c>
      <c r="P2478" s="5">
        <f t="shared" si="233"/>
        <v>61.103999999999999</v>
      </c>
      <c r="Q2478" t="str">
        <f t="shared" si="229"/>
        <v>music</v>
      </c>
      <c r="R2478" t="str">
        <f t="shared" si="230"/>
        <v>rock</v>
      </c>
      <c r="S2478" s="9">
        <f t="shared" si="231"/>
        <v>41913.328356481477</v>
      </c>
      <c r="T2478" s="9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8284</v>
      </c>
      <c r="O2479" s="5">
        <f t="shared" si="228"/>
        <v>171.33333333333334</v>
      </c>
      <c r="P2479" s="5">
        <f t="shared" si="233"/>
        <v>31.341463414634145</v>
      </c>
      <c r="Q2479" t="str">
        <f t="shared" si="229"/>
        <v>music</v>
      </c>
      <c r="R2479" t="str">
        <f t="shared" si="230"/>
        <v>rock</v>
      </c>
      <c r="S2479" s="9">
        <f t="shared" si="231"/>
        <v>41088.691493055558</v>
      </c>
      <c r="T2479" s="9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8284</v>
      </c>
      <c r="O2480" s="5">
        <f t="shared" si="228"/>
        <v>127.5</v>
      </c>
      <c r="P2480" s="5">
        <f t="shared" si="233"/>
        <v>129.1139240506329</v>
      </c>
      <c r="Q2480" t="str">
        <f t="shared" si="229"/>
        <v>music</v>
      </c>
      <c r="R2480" t="str">
        <f t="shared" si="230"/>
        <v>rock</v>
      </c>
      <c r="S2480" s="9">
        <f t="shared" si="231"/>
        <v>41257.950381944444</v>
      </c>
      <c r="T2480" s="9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8284</v>
      </c>
      <c r="O2481" s="5">
        <f t="shared" si="228"/>
        <v>133.44333333333333</v>
      </c>
      <c r="P2481" s="5">
        <f t="shared" si="233"/>
        <v>25.020624999999999</v>
      </c>
      <c r="Q2481" t="str">
        <f t="shared" si="229"/>
        <v>music</v>
      </c>
      <c r="R2481" t="str">
        <f t="shared" si="230"/>
        <v>rock</v>
      </c>
      <c r="S2481" s="9">
        <f t="shared" si="231"/>
        <v>41107.726782407408</v>
      </c>
      <c r="T2481" s="9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8284</v>
      </c>
      <c r="O2482" s="5">
        <f t="shared" si="228"/>
        <v>100</v>
      </c>
      <c r="P2482" s="5">
        <f t="shared" si="233"/>
        <v>250</v>
      </c>
      <c r="Q2482" t="str">
        <f t="shared" si="229"/>
        <v>music</v>
      </c>
      <c r="R2482" t="str">
        <f t="shared" si="230"/>
        <v>rock</v>
      </c>
      <c r="S2482" s="9">
        <f t="shared" si="231"/>
        <v>42227.936157407406</v>
      </c>
      <c r="T2482" s="9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8284</v>
      </c>
      <c r="O2483" s="5">
        <f t="shared" si="228"/>
        <v>112.91099999999999</v>
      </c>
      <c r="P2483" s="5">
        <f t="shared" si="233"/>
        <v>47.541473684210523</v>
      </c>
      <c r="Q2483" t="str">
        <f t="shared" si="229"/>
        <v>music</v>
      </c>
      <c r="R2483" t="str">
        <f t="shared" si="230"/>
        <v>rock</v>
      </c>
      <c r="S2483" s="9">
        <f t="shared" si="231"/>
        <v>40999.645925925928</v>
      </c>
      <c r="T2483" s="9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8284</v>
      </c>
      <c r="O2484" s="5">
        <f t="shared" si="228"/>
        <v>100.1</v>
      </c>
      <c r="P2484" s="5">
        <f t="shared" si="233"/>
        <v>40.04</v>
      </c>
      <c r="Q2484" t="str">
        <f t="shared" si="229"/>
        <v>music</v>
      </c>
      <c r="R2484" t="str">
        <f t="shared" si="230"/>
        <v>rock</v>
      </c>
      <c r="S2484" s="9">
        <f t="shared" si="231"/>
        <v>40711.782210648147</v>
      </c>
      <c r="T2484" s="9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8284</v>
      </c>
      <c r="O2485" s="5">
        <f t="shared" si="228"/>
        <v>113.72727272727273</v>
      </c>
      <c r="P2485" s="5">
        <f t="shared" si="233"/>
        <v>65.84210526315789</v>
      </c>
      <c r="Q2485" t="str">
        <f t="shared" si="229"/>
        <v>music</v>
      </c>
      <c r="R2485" t="str">
        <f t="shared" si="230"/>
        <v>rock</v>
      </c>
      <c r="S2485" s="9">
        <f t="shared" si="231"/>
        <v>40970.750034722223</v>
      </c>
      <c r="T2485" s="9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8284</v>
      </c>
      <c r="O2486" s="5">
        <f t="shared" si="228"/>
        <v>119.31742857142855</v>
      </c>
      <c r="P2486" s="5">
        <f t="shared" si="233"/>
        <v>46.401222222222216</v>
      </c>
      <c r="Q2486" t="str">
        <f t="shared" si="229"/>
        <v>music</v>
      </c>
      <c r="R2486" t="str">
        <f t="shared" si="230"/>
        <v>rock</v>
      </c>
      <c r="S2486" s="9">
        <f t="shared" si="231"/>
        <v>40771.916701388887</v>
      </c>
      <c r="T2486" s="9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8284</v>
      </c>
      <c r="O2487" s="5">
        <f t="shared" si="228"/>
        <v>103.25</v>
      </c>
      <c r="P2487" s="5">
        <f t="shared" si="233"/>
        <v>50.365853658536587</v>
      </c>
      <c r="Q2487" t="str">
        <f t="shared" si="229"/>
        <v>music</v>
      </c>
      <c r="R2487" t="str">
        <f t="shared" si="230"/>
        <v>rock</v>
      </c>
      <c r="S2487" s="9">
        <f t="shared" si="231"/>
        <v>40793.998599537037</v>
      </c>
      <c r="T2487" s="9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8284</v>
      </c>
      <c r="O2488" s="5">
        <f t="shared" si="228"/>
        <v>265.66666666666669</v>
      </c>
      <c r="P2488" s="5">
        <f t="shared" si="233"/>
        <v>26.566666666666666</v>
      </c>
      <c r="Q2488" t="str">
        <f t="shared" si="229"/>
        <v>music</v>
      </c>
      <c r="R2488" t="str">
        <f t="shared" si="230"/>
        <v>rock</v>
      </c>
      <c r="S2488" s="9">
        <f t="shared" si="231"/>
        <v>40991.708055555559</v>
      </c>
      <c r="T2488" s="9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8284</v>
      </c>
      <c r="O2489" s="5">
        <f t="shared" si="228"/>
        <v>100.05066666666667</v>
      </c>
      <c r="P2489" s="5">
        <f t="shared" si="233"/>
        <v>39.493684210526318</v>
      </c>
      <c r="Q2489" t="str">
        <f t="shared" si="229"/>
        <v>music</v>
      </c>
      <c r="R2489" t="str">
        <f t="shared" si="230"/>
        <v>rock</v>
      </c>
      <c r="S2489" s="9">
        <f t="shared" si="231"/>
        <v>41026.083298611113</v>
      </c>
      <c r="T2489" s="9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8284</v>
      </c>
      <c r="O2490" s="5">
        <f t="shared" si="228"/>
        <v>106.7</v>
      </c>
      <c r="P2490" s="5">
        <f t="shared" si="233"/>
        <v>49.246153846153845</v>
      </c>
      <c r="Q2490" t="str">
        <f t="shared" si="229"/>
        <v>music</v>
      </c>
      <c r="R2490" t="str">
        <f t="shared" si="230"/>
        <v>rock</v>
      </c>
      <c r="S2490" s="9">
        <f t="shared" si="231"/>
        <v>40833.633194444446</v>
      </c>
      <c r="T2490" s="9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8284</v>
      </c>
      <c r="O2491" s="5">
        <f t="shared" si="228"/>
        <v>133.67142857142858</v>
      </c>
      <c r="P2491" s="5">
        <f t="shared" si="233"/>
        <v>62.38</v>
      </c>
      <c r="Q2491" t="str">
        <f t="shared" si="229"/>
        <v>music</v>
      </c>
      <c r="R2491" t="str">
        <f t="shared" si="230"/>
        <v>rock</v>
      </c>
      <c r="S2491" s="9">
        <f t="shared" si="231"/>
        <v>41373.690266203703</v>
      </c>
      <c r="T2491" s="9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8284</v>
      </c>
      <c r="O2492" s="5">
        <f t="shared" si="228"/>
        <v>121.4</v>
      </c>
      <c r="P2492" s="5">
        <f t="shared" si="233"/>
        <v>37.9375</v>
      </c>
      <c r="Q2492" t="str">
        <f t="shared" si="229"/>
        <v>music</v>
      </c>
      <c r="R2492" t="str">
        <f t="shared" si="230"/>
        <v>rock</v>
      </c>
      <c r="S2492" s="9">
        <f t="shared" si="231"/>
        <v>41023.227731481478</v>
      </c>
      <c r="T2492" s="9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8284</v>
      </c>
      <c r="O2493" s="5">
        <f t="shared" si="228"/>
        <v>103.2</v>
      </c>
      <c r="P2493" s="5">
        <f t="shared" si="233"/>
        <v>51.6</v>
      </c>
      <c r="Q2493" t="str">
        <f t="shared" si="229"/>
        <v>music</v>
      </c>
      <c r="R2493" t="str">
        <f t="shared" si="230"/>
        <v>rock</v>
      </c>
      <c r="S2493" s="9">
        <f t="shared" si="231"/>
        <v>40542.839282407411</v>
      </c>
      <c r="T2493" s="9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8284</v>
      </c>
      <c r="O2494" s="5">
        <f t="shared" si="228"/>
        <v>125</v>
      </c>
      <c r="P2494" s="5">
        <f t="shared" si="233"/>
        <v>27.777777777777779</v>
      </c>
      <c r="Q2494" t="str">
        <f t="shared" si="229"/>
        <v>music</v>
      </c>
      <c r="R2494" t="str">
        <f t="shared" si="230"/>
        <v>rock</v>
      </c>
      <c r="S2494" s="9">
        <f t="shared" si="231"/>
        <v>41024.985972222225</v>
      </c>
      <c r="T2494" s="9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8284</v>
      </c>
      <c r="O2495" s="5">
        <f t="shared" si="228"/>
        <v>128.69999999999999</v>
      </c>
      <c r="P2495" s="5">
        <f t="shared" si="233"/>
        <v>99.382239382239376</v>
      </c>
      <c r="Q2495" t="str">
        <f t="shared" si="229"/>
        <v>music</v>
      </c>
      <c r="R2495" t="str">
        <f t="shared" si="230"/>
        <v>rock</v>
      </c>
      <c r="S2495" s="9">
        <f t="shared" si="231"/>
        <v>41348.168287037035</v>
      </c>
      <c r="T2495" s="9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8284</v>
      </c>
      <c r="O2496" s="5">
        <f t="shared" si="228"/>
        <v>101.00533333333334</v>
      </c>
      <c r="P2496" s="5">
        <f t="shared" si="233"/>
        <v>38.848205128205123</v>
      </c>
      <c r="Q2496" t="str">
        <f t="shared" si="229"/>
        <v>music</v>
      </c>
      <c r="R2496" t="str">
        <f t="shared" si="230"/>
        <v>rock</v>
      </c>
      <c r="S2496" s="9">
        <f t="shared" si="231"/>
        <v>41022.645185185182</v>
      </c>
      <c r="T2496" s="9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8284</v>
      </c>
      <c r="O2497" s="5">
        <f t="shared" si="228"/>
        <v>127.53666666666666</v>
      </c>
      <c r="P2497" s="5">
        <f t="shared" si="233"/>
        <v>45.548809523809524</v>
      </c>
      <c r="Q2497" t="str">
        <f t="shared" si="229"/>
        <v>music</v>
      </c>
      <c r="R2497" t="str">
        <f t="shared" si="230"/>
        <v>rock</v>
      </c>
      <c r="S2497" s="9">
        <f t="shared" si="231"/>
        <v>41036.946469907409</v>
      </c>
      <c r="T2497" s="9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8284</v>
      </c>
      <c r="O2498" s="5">
        <f t="shared" si="228"/>
        <v>100</v>
      </c>
      <c r="P2498" s="5">
        <f t="shared" si="233"/>
        <v>600</v>
      </c>
      <c r="Q2498" t="str">
        <f t="shared" si="229"/>
        <v>music</v>
      </c>
      <c r="R2498" t="str">
        <f t="shared" si="230"/>
        <v>rock</v>
      </c>
      <c r="S2498" s="9">
        <f t="shared" si="231"/>
        <v>41327.996435185189</v>
      </c>
      <c r="T2498" s="9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8284</v>
      </c>
      <c r="O2499" s="5">
        <f t="shared" ref="O2499:O2562" si="234">E2499*100/D2499</f>
        <v>112.77149999999999</v>
      </c>
      <c r="P2499" s="5">
        <f t="shared" si="233"/>
        <v>80.551071428571419</v>
      </c>
      <c r="Q2499" t="str">
        <f t="shared" ref="Q2499:Q2562" si="235">IF(ISERR(FIND(" ",N2499)),"",LEFT(N2499,FIND(" ",N2499)-1))</f>
        <v>music</v>
      </c>
      <c r="R2499" t="str">
        <f t="shared" ref="R2499:R2562" si="236">IF(ISERR(FIND(" ",N2499)),"",RIGHT(N2499,LEN(N2499)-FIND("*",SUBSTITUTE(N2499," ","*",LEN(N2499)-LEN(SUBSTITUTE(N2499," ",""))))))</f>
        <v>rock</v>
      </c>
      <c r="S2499" s="9">
        <f t="shared" ref="S2499:S2562" si="237">(((J2499/60)/60)/24)+DATE(1970,1,1)</f>
        <v>40730.878912037035</v>
      </c>
      <c r="T2499" s="9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8284</v>
      </c>
      <c r="O2500" s="5">
        <f t="shared" si="234"/>
        <v>105.6</v>
      </c>
      <c r="P2500" s="5">
        <f t="shared" ref="P2500:P2563" si="239">IF(L2500=0,0,E2500/L2500)</f>
        <v>52.8</v>
      </c>
      <c r="Q2500" t="str">
        <f t="shared" si="235"/>
        <v>music</v>
      </c>
      <c r="R2500" t="str">
        <f t="shared" si="236"/>
        <v>rock</v>
      </c>
      <c r="S2500" s="9">
        <f t="shared" si="237"/>
        <v>42017.967442129629</v>
      </c>
      <c r="T2500" s="9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8284</v>
      </c>
      <c r="O2501" s="5">
        <f t="shared" si="234"/>
        <v>202.625</v>
      </c>
      <c r="P2501" s="5">
        <f t="shared" si="239"/>
        <v>47.676470588235297</v>
      </c>
      <c r="Q2501" t="str">
        <f t="shared" si="235"/>
        <v>music</v>
      </c>
      <c r="R2501" t="str">
        <f t="shared" si="236"/>
        <v>rock</v>
      </c>
      <c r="S2501" s="9">
        <f t="shared" si="237"/>
        <v>41226.648576388885</v>
      </c>
      <c r="T2501" s="9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8284</v>
      </c>
      <c r="O2502" s="5">
        <f t="shared" si="234"/>
        <v>113.33333333333333</v>
      </c>
      <c r="P2502" s="5">
        <f t="shared" si="239"/>
        <v>23.448275862068964</v>
      </c>
      <c r="Q2502" t="str">
        <f t="shared" si="235"/>
        <v>music</v>
      </c>
      <c r="R2502" t="str">
        <f t="shared" si="236"/>
        <v>rock</v>
      </c>
      <c r="S2502" s="9">
        <f t="shared" si="237"/>
        <v>41053.772858796299</v>
      </c>
      <c r="T2502" s="9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8304</v>
      </c>
      <c r="O2503" s="5">
        <f t="shared" si="234"/>
        <v>2.5545454545454547</v>
      </c>
      <c r="P2503" s="5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9">
        <f t="shared" si="237"/>
        <v>42244.776666666665</v>
      </c>
      <c r="T2503" s="9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8304</v>
      </c>
      <c r="O2504" s="5">
        <f t="shared" si="234"/>
        <v>7.8181818181818186E-2</v>
      </c>
      <c r="P2504" s="5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8304</v>
      </c>
      <c r="O2505" s="5">
        <f t="shared" si="234"/>
        <v>0</v>
      </c>
      <c r="P2505" s="5">
        <f t="shared" si="239"/>
        <v>0</v>
      </c>
      <c r="Q2505" t="str">
        <f t="shared" si="235"/>
        <v>food</v>
      </c>
      <c r="R2505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8304</v>
      </c>
      <c r="O2506" s="5">
        <f t="shared" si="234"/>
        <v>0</v>
      </c>
      <c r="P2506" s="5">
        <f t="shared" si="239"/>
        <v>0</v>
      </c>
      <c r="Q2506" t="str">
        <f t="shared" si="235"/>
        <v>food</v>
      </c>
      <c r="R250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8304</v>
      </c>
      <c r="O2507" s="5">
        <f t="shared" si="234"/>
        <v>0</v>
      </c>
      <c r="P2507" s="5">
        <f t="shared" si="239"/>
        <v>0</v>
      </c>
      <c r="Q2507" t="str">
        <f t="shared" si="235"/>
        <v>food</v>
      </c>
      <c r="R2507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8304</v>
      </c>
      <c r="O2508" s="5">
        <f t="shared" si="234"/>
        <v>0.6</v>
      </c>
      <c r="P2508" s="5">
        <f t="shared" si="239"/>
        <v>15</v>
      </c>
      <c r="Q2508" t="str">
        <f t="shared" si="235"/>
        <v>food</v>
      </c>
      <c r="R2508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8304</v>
      </c>
      <c r="O2509" s="5">
        <f t="shared" si="234"/>
        <v>0</v>
      </c>
      <c r="P2509" s="5">
        <f t="shared" si="239"/>
        <v>0</v>
      </c>
      <c r="Q2509" t="str">
        <f t="shared" si="235"/>
        <v>food</v>
      </c>
      <c r="R2509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8304</v>
      </c>
      <c r="O2510" s="5">
        <f t="shared" si="234"/>
        <v>0</v>
      </c>
      <c r="P2510" s="5">
        <f t="shared" si="239"/>
        <v>0</v>
      </c>
      <c r="Q2510" t="str">
        <f t="shared" si="235"/>
        <v>food</v>
      </c>
      <c r="R2510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8304</v>
      </c>
      <c r="O2511" s="5">
        <f t="shared" si="234"/>
        <v>1.0526315789473684</v>
      </c>
      <c r="P2511" s="5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8304</v>
      </c>
      <c r="O2512" s="5">
        <f t="shared" si="234"/>
        <v>0.15</v>
      </c>
      <c r="P2512" s="5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9">
        <f t="shared" si="237"/>
        <v>42078.997361111105</v>
      </c>
      <c r="T2512" s="9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8304</v>
      </c>
      <c r="O2513" s="5">
        <f t="shared" si="234"/>
        <v>0</v>
      </c>
      <c r="P2513" s="5">
        <f t="shared" si="239"/>
        <v>0</v>
      </c>
      <c r="Q2513" t="str">
        <f t="shared" si="235"/>
        <v>food</v>
      </c>
      <c r="R2513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8304</v>
      </c>
      <c r="O2514" s="5">
        <f t="shared" si="234"/>
        <v>0</v>
      </c>
      <c r="P2514" s="5">
        <f t="shared" si="239"/>
        <v>0</v>
      </c>
      <c r="Q2514" t="str">
        <f t="shared" si="235"/>
        <v>food</v>
      </c>
      <c r="R2514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8304</v>
      </c>
      <c r="O2515" s="5">
        <f t="shared" si="234"/>
        <v>0</v>
      </c>
      <c r="P2515" s="5">
        <f t="shared" si="239"/>
        <v>0</v>
      </c>
      <c r="Q2515" t="str">
        <f t="shared" si="235"/>
        <v>food</v>
      </c>
      <c r="R2515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8304</v>
      </c>
      <c r="O2516" s="5">
        <f t="shared" si="234"/>
        <v>1.75</v>
      </c>
      <c r="P2516" s="5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8304</v>
      </c>
      <c r="O2517" s="5">
        <f t="shared" si="234"/>
        <v>18.600000000000001</v>
      </c>
      <c r="P2517" s="5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8304</v>
      </c>
      <c r="O2518" s="5">
        <f t="shared" si="234"/>
        <v>0</v>
      </c>
      <c r="P2518" s="5">
        <f t="shared" si="239"/>
        <v>0</v>
      </c>
      <c r="Q2518" t="str">
        <f t="shared" si="235"/>
        <v>food</v>
      </c>
      <c r="R2518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8304</v>
      </c>
      <c r="O2519" s="5">
        <f t="shared" si="234"/>
        <v>9.8166666666666664</v>
      </c>
      <c r="P2519" s="5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8304</v>
      </c>
      <c r="O2520" s="5">
        <f t="shared" si="234"/>
        <v>0</v>
      </c>
      <c r="P2520" s="5">
        <f t="shared" si="239"/>
        <v>0</v>
      </c>
      <c r="Q2520" t="str">
        <f t="shared" si="235"/>
        <v>food</v>
      </c>
      <c r="R2520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8304</v>
      </c>
      <c r="O2521" s="5">
        <f t="shared" si="234"/>
        <v>4.3333333333333335E-2</v>
      </c>
      <c r="P2521" s="5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8304</v>
      </c>
      <c r="O2522" s="5">
        <f t="shared" si="234"/>
        <v>0</v>
      </c>
      <c r="P2522" s="5">
        <f t="shared" si="239"/>
        <v>0</v>
      </c>
      <c r="Q2522" t="str">
        <f t="shared" si="235"/>
        <v>food</v>
      </c>
      <c r="R2522" t="str">
        <f t="shared" si="236"/>
        <v>restaurants</v>
      </c>
      <c r="S2522" s="9">
        <f t="shared" si="237"/>
        <v>42612.600520833337</v>
      </c>
      <c r="T2522" s="9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8305</v>
      </c>
      <c r="O2523" s="5">
        <f t="shared" si="234"/>
        <v>109.48792</v>
      </c>
      <c r="P2523" s="5">
        <f t="shared" si="239"/>
        <v>103.68174242424243</v>
      </c>
      <c r="Q2523" t="str">
        <f t="shared" si="235"/>
        <v>music</v>
      </c>
      <c r="R2523" t="str">
        <f t="shared" si="236"/>
        <v>music</v>
      </c>
      <c r="S2523" s="9">
        <f t="shared" si="237"/>
        <v>42269.967835648145</v>
      </c>
      <c r="T2523" s="9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8305</v>
      </c>
      <c r="O2524" s="5">
        <f t="shared" si="234"/>
        <v>100</v>
      </c>
      <c r="P2524" s="5">
        <f t="shared" si="239"/>
        <v>185.18518518518519</v>
      </c>
      <c r="Q2524" t="str">
        <f t="shared" si="235"/>
        <v>music</v>
      </c>
      <c r="R2524" t="str">
        <f t="shared" si="236"/>
        <v>music</v>
      </c>
      <c r="S2524" s="9">
        <f t="shared" si="237"/>
        <v>42460.573611111111</v>
      </c>
      <c r="T2524" s="9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8305</v>
      </c>
      <c r="O2525" s="5">
        <f t="shared" si="234"/>
        <v>156.44444444444446</v>
      </c>
      <c r="P2525" s="5">
        <f t="shared" si="239"/>
        <v>54.153846153846153</v>
      </c>
      <c r="Q2525" t="str">
        <f t="shared" si="235"/>
        <v>music</v>
      </c>
      <c r="R2525" t="str">
        <f t="shared" si="236"/>
        <v>music</v>
      </c>
      <c r="S2525" s="9">
        <f t="shared" si="237"/>
        <v>41930.975601851853</v>
      </c>
      <c r="T2525" s="9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8305</v>
      </c>
      <c r="O2526" s="5">
        <f t="shared" si="234"/>
        <v>101.6</v>
      </c>
      <c r="P2526" s="5">
        <f t="shared" si="239"/>
        <v>177.2093023255814</v>
      </c>
      <c r="Q2526" t="str">
        <f t="shared" si="235"/>
        <v>music</v>
      </c>
      <c r="R2526" t="str">
        <f t="shared" si="236"/>
        <v>music</v>
      </c>
      <c r="S2526" s="9">
        <f t="shared" si="237"/>
        <v>41961.807372685187</v>
      </c>
      <c r="T2526" s="9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8305</v>
      </c>
      <c r="O2527" s="5">
        <f t="shared" si="234"/>
        <v>100.325</v>
      </c>
      <c r="P2527" s="5">
        <f t="shared" si="239"/>
        <v>100.325</v>
      </c>
      <c r="Q2527" t="str">
        <f t="shared" si="235"/>
        <v>music</v>
      </c>
      <c r="R2527" t="str">
        <f t="shared" si="236"/>
        <v>music</v>
      </c>
      <c r="S2527" s="9">
        <f t="shared" si="237"/>
        <v>41058.844571759262</v>
      </c>
      <c r="T2527" s="9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8305</v>
      </c>
      <c r="O2528" s="5">
        <f t="shared" si="234"/>
        <v>112.95</v>
      </c>
      <c r="P2528" s="5">
        <f t="shared" si="239"/>
        <v>136.90909090909091</v>
      </c>
      <c r="Q2528" t="str">
        <f t="shared" si="235"/>
        <v>music</v>
      </c>
      <c r="R2528" t="str">
        <f t="shared" si="236"/>
        <v>music</v>
      </c>
      <c r="S2528" s="9">
        <f t="shared" si="237"/>
        <v>41953.091134259259</v>
      </c>
      <c r="T2528" s="9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8305</v>
      </c>
      <c r="O2529" s="5">
        <f t="shared" si="234"/>
        <v>102.125</v>
      </c>
      <c r="P2529" s="5">
        <f t="shared" si="239"/>
        <v>57.535211267605632</v>
      </c>
      <c r="Q2529" t="str">
        <f t="shared" si="235"/>
        <v>music</v>
      </c>
      <c r="R2529" t="str">
        <f t="shared" si="236"/>
        <v>music</v>
      </c>
      <c r="S2529" s="9">
        <f t="shared" si="237"/>
        <v>41546.75105324074</v>
      </c>
      <c r="T2529" s="9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8305</v>
      </c>
      <c r="O2530" s="5">
        <f t="shared" si="234"/>
        <v>107.24975000000001</v>
      </c>
      <c r="P2530" s="5">
        <f t="shared" si="239"/>
        <v>52.962839506172834</v>
      </c>
      <c r="Q2530" t="str">
        <f t="shared" si="235"/>
        <v>music</v>
      </c>
      <c r="R2530" t="str">
        <f t="shared" si="236"/>
        <v>music</v>
      </c>
      <c r="S2530" s="9">
        <f t="shared" si="237"/>
        <v>42217.834525462968</v>
      </c>
      <c r="T2530" s="9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8305</v>
      </c>
      <c r="O2531" s="5">
        <f t="shared" si="234"/>
        <v>104.28333333333333</v>
      </c>
      <c r="P2531" s="5">
        <f t="shared" si="239"/>
        <v>82.328947368421055</v>
      </c>
      <c r="Q2531" t="str">
        <f t="shared" si="235"/>
        <v>music</v>
      </c>
      <c r="R2531" t="str">
        <f t="shared" si="236"/>
        <v>music</v>
      </c>
      <c r="S2531" s="9">
        <f t="shared" si="237"/>
        <v>40948.080729166664</v>
      </c>
      <c r="T2531" s="9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8305</v>
      </c>
      <c r="O2532" s="5">
        <f t="shared" si="234"/>
        <v>100</v>
      </c>
      <c r="P2532" s="5">
        <f t="shared" si="239"/>
        <v>135.41666666666666</v>
      </c>
      <c r="Q2532" t="str">
        <f t="shared" si="235"/>
        <v>music</v>
      </c>
      <c r="R2532" t="str">
        <f t="shared" si="236"/>
        <v>music</v>
      </c>
      <c r="S2532" s="9">
        <f t="shared" si="237"/>
        <v>42081.864641203705</v>
      </c>
      <c r="T2532" s="9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8305</v>
      </c>
      <c r="O2533" s="5">
        <f t="shared" si="234"/>
        <v>100.4</v>
      </c>
      <c r="P2533" s="5">
        <f t="shared" si="239"/>
        <v>74.06557377049181</v>
      </c>
      <c r="Q2533" t="str">
        <f t="shared" si="235"/>
        <v>music</v>
      </c>
      <c r="R2533" t="str">
        <f t="shared" si="236"/>
        <v>music</v>
      </c>
      <c r="S2533" s="9">
        <f t="shared" si="237"/>
        <v>42208.680023148147</v>
      </c>
      <c r="T2533" s="9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8305</v>
      </c>
      <c r="O2534" s="5">
        <f t="shared" si="234"/>
        <v>126.125</v>
      </c>
      <c r="P2534" s="5">
        <f t="shared" si="239"/>
        <v>84.083333333333329</v>
      </c>
      <c r="Q2534" t="str">
        <f t="shared" si="235"/>
        <v>music</v>
      </c>
      <c r="R2534" t="str">
        <f t="shared" si="236"/>
        <v>music</v>
      </c>
      <c r="S2534" s="9">
        <f t="shared" si="237"/>
        <v>41107.849143518521</v>
      </c>
      <c r="T2534" s="9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8305</v>
      </c>
      <c r="O2535" s="5">
        <f t="shared" si="234"/>
        <v>110.66666666666667</v>
      </c>
      <c r="P2535" s="5">
        <f t="shared" si="239"/>
        <v>61.029411764705884</v>
      </c>
      <c r="Q2535" t="str">
        <f t="shared" si="235"/>
        <v>music</v>
      </c>
      <c r="R2535" t="str">
        <f t="shared" si="236"/>
        <v>music</v>
      </c>
      <c r="S2535" s="9">
        <f t="shared" si="237"/>
        <v>41304.751284722224</v>
      </c>
      <c r="T2535" s="9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8305</v>
      </c>
      <c r="O2536" s="5">
        <f t="shared" si="234"/>
        <v>105</v>
      </c>
      <c r="P2536" s="5">
        <f t="shared" si="239"/>
        <v>150</v>
      </c>
      <c r="Q2536" t="str">
        <f t="shared" si="235"/>
        <v>music</v>
      </c>
      <c r="R2536" t="str">
        <f t="shared" si="236"/>
        <v>music</v>
      </c>
      <c r="S2536" s="9">
        <f t="shared" si="237"/>
        <v>40127.700370370374</v>
      </c>
      <c r="T2536" s="9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8305</v>
      </c>
      <c r="O2537" s="5">
        <f t="shared" si="234"/>
        <v>103.77500000000001</v>
      </c>
      <c r="P2537" s="5">
        <f t="shared" si="239"/>
        <v>266.08974358974359</v>
      </c>
      <c r="Q2537" t="str">
        <f t="shared" si="235"/>
        <v>music</v>
      </c>
      <c r="R2537" t="str">
        <f t="shared" si="236"/>
        <v>music</v>
      </c>
      <c r="S2537" s="9">
        <f t="shared" si="237"/>
        <v>41943.791030092594</v>
      </c>
      <c r="T2537" s="9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8305</v>
      </c>
      <c r="O2538" s="5">
        <f t="shared" si="234"/>
        <v>116</v>
      </c>
      <c r="P2538" s="5">
        <f t="shared" si="239"/>
        <v>7.25</v>
      </c>
      <c r="Q2538" t="str">
        <f t="shared" si="235"/>
        <v>music</v>
      </c>
      <c r="R2538" t="str">
        <f t="shared" si="236"/>
        <v>music</v>
      </c>
      <c r="S2538" s="9">
        <f t="shared" si="237"/>
        <v>41464.106087962966</v>
      </c>
      <c r="T2538" s="9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8305</v>
      </c>
      <c r="O2539" s="5">
        <f t="shared" si="234"/>
        <v>110</v>
      </c>
      <c r="P2539" s="5">
        <f t="shared" si="239"/>
        <v>100</v>
      </c>
      <c r="Q2539" t="str">
        <f t="shared" si="235"/>
        <v>music</v>
      </c>
      <c r="R2539" t="str">
        <f t="shared" si="236"/>
        <v>music</v>
      </c>
      <c r="S2539" s="9">
        <f t="shared" si="237"/>
        <v>40696.648784722223</v>
      </c>
      <c r="T2539" s="9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8305</v>
      </c>
      <c r="O2540" s="5">
        <f t="shared" si="234"/>
        <v>113.01761111111109</v>
      </c>
      <c r="P2540" s="5">
        <f t="shared" si="239"/>
        <v>109.96308108108107</v>
      </c>
      <c r="Q2540" t="str">
        <f t="shared" si="235"/>
        <v>music</v>
      </c>
      <c r="R2540" t="str">
        <f t="shared" si="236"/>
        <v>music</v>
      </c>
      <c r="S2540" s="9">
        <f t="shared" si="237"/>
        <v>41298.509965277779</v>
      </c>
      <c r="T2540" s="9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8305</v>
      </c>
      <c r="O2541" s="5">
        <f t="shared" si="234"/>
        <v>100.25</v>
      </c>
      <c r="P2541" s="5">
        <f t="shared" si="239"/>
        <v>169.91525423728814</v>
      </c>
      <c r="Q2541" t="str">
        <f t="shared" si="235"/>
        <v>music</v>
      </c>
      <c r="R2541" t="str">
        <f t="shared" si="236"/>
        <v>music</v>
      </c>
      <c r="S2541" s="9">
        <f t="shared" si="237"/>
        <v>41977.902222222227</v>
      </c>
      <c r="T2541" s="9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8305</v>
      </c>
      <c r="O2542" s="5">
        <f t="shared" si="234"/>
        <v>103.4</v>
      </c>
      <c r="P2542" s="5">
        <f t="shared" si="239"/>
        <v>95.740740740740748</v>
      </c>
      <c r="Q2542" t="str">
        <f t="shared" si="235"/>
        <v>music</v>
      </c>
      <c r="R2542" t="str">
        <f t="shared" si="236"/>
        <v>music</v>
      </c>
      <c r="S2542" s="9">
        <f t="shared" si="237"/>
        <v>40785.675011574072</v>
      </c>
      <c r="T2542" s="9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8305</v>
      </c>
      <c r="O2543" s="5">
        <f t="shared" si="234"/>
        <v>107.02857142857142</v>
      </c>
      <c r="P2543" s="5">
        <f t="shared" si="239"/>
        <v>59.460317460317462</v>
      </c>
      <c r="Q2543" t="str">
        <f t="shared" si="235"/>
        <v>music</v>
      </c>
      <c r="R2543" t="str">
        <f t="shared" si="236"/>
        <v>music</v>
      </c>
      <c r="S2543" s="9">
        <f t="shared" si="237"/>
        <v>41483.449282407404</v>
      </c>
      <c r="T2543" s="9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8305</v>
      </c>
      <c r="O2544" s="5">
        <f t="shared" si="234"/>
        <v>103.57142857142857</v>
      </c>
      <c r="P2544" s="5">
        <f t="shared" si="239"/>
        <v>55.769230769230766</v>
      </c>
      <c r="Q2544" t="str">
        <f t="shared" si="235"/>
        <v>music</v>
      </c>
      <c r="R2544" t="str">
        <f t="shared" si="236"/>
        <v>music</v>
      </c>
      <c r="S2544" s="9">
        <f t="shared" si="237"/>
        <v>41509.426585648151</v>
      </c>
      <c r="T2544" s="9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8305</v>
      </c>
      <c r="O2545" s="5">
        <f t="shared" si="234"/>
        <v>156.4</v>
      </c>
      <c r="P2545" s="5">
        <f t="shared" si="239"/>
        <v>30.076923076923077</v>
      </c>
      <c r="Q2545" t="str">
        <f t="shared" si="235"/>
        <v>music</v>
      </c>
      <c r="R2545" t="str">
        <f t="shared" si="236"/>
        <v>music</v>
      </c>
      <c r="S2545" s="9">
        <f t="shared" si="237"/>
        <v>40514.107615740737</v>
      </c>
      <c r="T2545" s="9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8305</v>
      </c>
      <c r="O2546" s="5">
        <f t="shared" si="234"/>
        <v>100.82</v>
      </c>
      <c r="P2546" s="5">
        <f t="shared" si="239"/>
        <v>88.438596491228068</v>
      </c>
      <c r="Q2546" t="str">
        <f t="shared" si="235"/>
        <v>music</v>
      </c>
      <c r="R2546" t="str">
        <f t="shared" si="236"/>
        <v>music</v>
      </c>
      <c r="S2546" s="9">
        <f t="shared" si="237"/>
        <v>41068.520474537036</v>
      </c>
      <c r="T2546" s="9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8305</v>
      </c>
      <c r="O2547" s="5">
        <f t="shared" si="234"/>
        <v>195.3</v>
      </c>
      <c r="P2547" s="5">
        <f t="shared" si="239"/>
        <v>64.032786885245898</v>
      </c>
      <c r="Q2547" t="str">
        <f t="shared" si="235"/>
        <v>music</v>
      </c>
      <c r="R2547" t="str">
        <f t="shared" si="236"/>
        <v>music</v>
      </c>
      <c r="S2547" s="9">
        <f t="shared" si="237"/>
        <v>42027.13817129629</v>
      </c>
      <c r="T2547" s="9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8305</v>
      </c>
      <c r="O2548" s="5">
        <f t="shared" si="234"/>
        <v>111.71428571428571</v>
      </c>
      <c r="P2548" s="5">
        <f t="shared" si="239"/>
        <v>60.153846153846153</v>
      </c>
      <c r="Q2548" t="str">
        <f t="shared" si="235"/>
        <v>music</v>
      </c>
      <c r="R2548" t="str">
        <f t="shared" si="236"/>
        <v>music</v>
      </c>
      <c r="S2548" s="9">
        <f t="shared" si="237"/>
        <v>41524.858553240738</v>
      </c>
      <c r="T2548" s="9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8305</v>
      </c>
      <c r="O2549" s="5">
        <f t="shared" si="234"/>
        <v>119.85454545454546</v>
      </c>
      <c r="P2549" s="5">
        <f t="shared" si="239"/>
        <v>49.194029850746269</v>
      </c>
      <c r="Q2549" t="str">
        <f t="shared" si="235"/>
        <v>music</v>
      </c>
      <c r="R2549" t="str">
        <f t="shared" si="236"/>
        <v>music</v>
      </c>
      <c r="S2549" s="9">
        <f t="shared" si="237"/>
        <v>40973.773182870369</v>
      </c>
      <c r="T2549" s="9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8305</v>
      </c>
      <c r="O2550" s="5">
        <f t="shared" si="234"/>
        <v>101.85</v>
      </c>
      <c r="P2550" s="5">
        <f t="shared" si="239"/>
        <v>165.16216216216216</v>
      </c>
      <c r="Q2550" t="str">
        <f t="shared" si="235"/>
        <v>music</v>
      </c>
      <c r="R2550" t="str">
        <f t="shared" si="236"/>
        <v>music</v>
      </c>
      <c r="S2550" s="9">
        <f t="shared" si="237"/>
        <v>42618.625428240746</v>
      </c>
      <c r="T2550" s="9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8305</v>
      </c>
      <c r="O2551" s="5">
        <f t="shared" si="234"/>
        <v>102.80254777070064</v>
      </c>
      <c r="P2551" s="5">
        <f t="shared" si="239"/>
        <v>43.621621621621621</v>
      </c>
      <c r="Q2551" t="str">
        <f t="shared" si="235"/>
        <v>music</v>
      </c>
      <c r="R2551" t="str">
        <f t="shared" si="236"/>
        <v>music</v>
      </c>
      <c r="S2551" s="9">
        <f t="shared" si="237"/>
        <v>41390.757754629631</v>
      </c>
      <c r="T2551" s="9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8305</v>
      </c>
      <c r="O2552" s="5">
        <f t="shared" si="234"/>
        <v>100.84615384615384</v>
      </c>
      <c r="P2552" s="5">
        <f t="shared" si="239"/>
        <v>43.7</v>
      </c>
      <c r="Q2552" t="str">
        <f t="shared" si="235"/>
        <v>music</v>
      </c>
      <c r="R2552" t="str">
        <f t="shared" si="236"/>
        <v>music</v>
      </c>
      <c r="S2552" s="9">
        <f t="shared" si="237"/>
        <v>42228.634328703702</v>
      </c>
      <c r="T2552" s="9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8305</v>
      </c>
      <c r="O2553" s="5">
        <f t="shared" si="234"/>
        <v>102.73469387755102</v>
      </c>
      <c r="P2553" s="5">
        <f t="shared" si="239"/>
        <v>67.419642857142861</v>
      </c>
      <c r="Q2553" t="str">
        <f t="shared" si="235"/>
        <v>music</v>
      </c>
      <c r="R2553" t="str">
        <f t="shared" si="236"/>
        <v>music</v>
      </c>
      <c r="S2553" s="9">
        <f t="shared" si="237"/>
        <v>40961.252141203702</v>
      </c>
      <c r="T2553" s="9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8305</v>
      </c>
      <c r="O2554" s="5">
        <f t="shared" si="234"/>
        <v>106.5</v>
      </c>
      <c r="P2554" s="5">
        <f t="shared" si="239"/>
        <v>177.5</v>
      </c>
      <c r="Q2554" t="str">
        <f t="shared" si="235"/>
        <v>music</v>
      </c>
      <c r="R2554" t="str">
        <f t="shared" si="236"/>
        <v>music</v>
      </c>
      <c r="S2554" s="9">
        <f t="shared" si="237"/>
        <v>42769.809965277775</v>
      </c>
      <c r="T2554" s="9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8305</v>
      </c>
      <c r="O2555" s="5">
        <f t="shared" si="234"/>
        <v>155.53333333333333</v>
      </c>
      <c r="P2555" s="5">
        <f t="shared" si="239"/>
        <v>38.883333333333333</v>
      </c>
      <c r="Q2555" t="str">
        <f t="shared" si="235"/>
        <v>music</v>
      </c>
      <c r="R2555" t="str">
        <f t="shared" si="236"/>
        <v>music</v>
      </c>
      <c r="S2555" s="9">
        <f t="shared" si="237"/>
        <v>41113.199155092596</v>
      </c>
      <c r="T2555" s="9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8305</v>
      </c>
      <c r="O2556" s="5">
        <f t="shared" si="234"/>
        <v>122.8</v>
      </c>
      <c r="P2556" s="5">
        <f t="shared" si="239"/>
        <v>54.985074626865675</v>
      </c>
      <c r="Q2556" t="str">
        <f t="shared" si="235"/>
        <v>music</v>
      </c>
      <c r="R2556" t="str">
        <f t="shared" si="236"/>
        <v>music</v>
      </c>
      <c r="S2556" s="9">
        <f t="shared" si="237"/>
        <v>42125.078275462962</v>
      </c>
      <c r="T2556" s="9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8305</v>
      </c>
      <c r="O2557" s="5">
        <f t="shared" si="234"/>
        <v>107.35</v>
      </c>
      <c r="P2557" s="5">
        <f t="shared" si="239"/>
        <v>61.342857142857142</v>
      </c>
      <c r="Q2557" t="str">
        <f t="shared" si="235"/>
        <v>music</v>
      </c>
      <c r="R2557" t="str">
        <f t="shared" si="236"/>
        <v>music</v>
      </c>
      <c r="S2557" s="9">
        <f t="shared" si="237"/>
        <v>41026.655011574076</v>
      </c>
      <c r="T2557" s="9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8305</v>
      </c>
      <c r="O2558" s="5">
        <f t="shared" si="234"/>
        <v>105.50335570469798</v>
      </c>
      <c r="P2558" s="5">
        <f t="shared" si="239"/>
        <v>23.117647058823529</v>
      </c>
      <c r="Q2558" t="str">
        <f t="shared" si="235"/>
        <v>music</v>
      </c>
      <c r="R2558" t="str">
        <f t="shared" si="236"/>
        <v>music</v>
      </c>
      <c r="S2558" s="9">
        <f t="shared" si="237"/>
        <v>41222.991400462961</v>
      </c>
      <c r="T2558" s="9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8305</v>
      </c>
      <c r="O2559" s="5">
        <f t="shared" si="234"/>
        <v>118.44444444444444</v>
      </c>
      <c r="P2559" s="5">
        <f t="shared" si="239"/>
        <v>29.611111111111111</v>
      </c>
      <c r="Q2559" t="str">
        <f t="shared" si="235"/>
        <v>music</v>
      </c>
      <c r="R2559" t="str">
        <f t="shared" si="236"/>
        <v>music</v>
      </c>
      <c r="S2559" s="9">
        <f t="shared" si="237"/>
        <v>41744.745208333334</v>
      </c>
      <c r="T2559" s="9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8305</v>
      </c>
      <c r="O2560" s="5">
        <f t="shared" si="234"/>
        <v>108.88</v>
      </c>
      <c r="P2560" s="5">
        <f t="shared" si="239"/>
        <v>75.611111111111114</v>
      </c>
      <c r="Q2560" t="str">
        <f t="shared" si="235"/>
        <v>music</v>
      </c>
      <c r="R2560" t="str">
        <f t="shared" si="236"/>
        <v>music</v>
      </c>
      <c r="S2560" s="9">
        <f t="shared" si="237"/>
        <v>42093.860023148154</v>
      </c>
      <c r="T2560" s="9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8305</v>
      </c>
      <c r="O2561" s="5">
        <f t="shared" si="234"/>
        <v>111.25</v>
      </c>
      <c r="P2561" s="5">
        <f t="shared" si="239"/>
        <v>35.6</v>
      </c>
      <c r="Q2561" t="str">
        <f t="shared" si="235"/>
        <v>music</v>
      </c>
      <c r="R2561" t="str">
        <f t="shared" si="236"/>
        <v>music</v>
      </c>
      <c r="S2561" s="9">
        <f t="shared" si="237"/>
        <v>40829.873657407406</v>
      </c>
      <c r="T2561" s="9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8305</v>
      </c>
      <c r="O2562" s="5">
        <f t="shared" si="234"/>
        <v>100.1</v>
      </c>
      <c r="P2562" s="5">
        <f t="shared" si="239"/>
        <v>143</v>
      </c>
      <c r="Q2562" t="str">
        <f t="shared" si="235"/>
        <v>music</v>
      </c>
      <c r="R2562" t="str">
        <f t="shared" si="236"/>
        <v>music</v>
      </c>
      <c r="S2562" s="9">
        <f t="shared" si="237"/>
        <v>42039.951087962967</v>
      </c>
      <c r="T2562" s="9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8289</v>
      </c>
      <c r="O2563" s="5">
        <f t="shared" ref="O2563:O2626" si="240">E2563*100/D2563</f>
        <v>0</v>
      </c>
      <c r="P2563" s="5">
        <f t="shared" si="239"/>
        <v>0</v>
      </c>
      <c r="Q2563" t="str">
        <f t="shared" ref="Q2563:Q2626" si="241">IF(ISERR(FIND(" ",N2563)),"",LEFT(N2563,FIND(" ",N2563)-1))</f>
        <v>food</v>
      </c>
      <c r="R2563" t="str">
        <f t="shared" ref="R2563:R2626" si="242">IF(ISERR(FIND(" ",N2563)),"",RIGHT(N2563,LEN(N2563)-FIND("*",SUBSTITUTE(N2563," ","*",LEN(N2563)-LEN(SUBSTITUTE(N2563," ",""))))))</f>
        <v>trucks</v>
      </c>
      <c r="S2563" s="9">
        <f t="shared" ref="S2563:S2626" si="243">(((J2563/60)/60)/24)+DATE(1970,1,1)</f>
        <v>42260.528807870374</v>
      </c>
      <c r="T2563" s="9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8289</v>
      </c>
      <c r="O2564" s="5">
        <f t="shared" si="240"/>
        <v>0.75</v>
      </c>
      <c r="P2564" s="5">
        <f t="shared" ref="P2564:P2627" si="245">IF(L2564=0,0,E2564/L2564)</f>
        <v>25</v>
      </c>
      <c r="Q2564" t="str">
        <f t="shared" si="241"/>
        <v>food</v>
      </c>
      <c r="R2564" t="str">
        <f t="shared" si="242"/>
        <v>trucks</v>
      </c>
      <c r="S2564" s="9">
        <f t="shared" si="243"/>
        <v>42594.524756944447</v>
      </c>
      <c r="T2564" s="9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8289</v>
      </c>
      <c r="O2565" s="5">
        <f t="shared" si="240"/>
        <v>0</v>
      </c>
      <c r="P2565" s="5">
        <f t="shared" si="245"/>
        <v>0</v>
      </c>
      <c r="Q2565" t="str">
        <f t="shared" si="241"/>
        <v>food</v>
      </c>
      <c r="R2565" t="str">
        <f t="shared" si="242"/>
        <v>trucks</v>
      </c>
      <c r="S2565" s="9">
        <f t="shared" si="243"/>
        <v>42155.139479166668</v>
      </c>
      <c r="T2565" s="9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8289</v>
      </c>
      <c r="O2566" s="5">
        <f t="shared" si="240"/>
        <v>0</v>
      </c>
      <c r="P2566" s="5">
        <f t="shared" si="245"/>
        <v>0</v>
      </c>
      <c r="Q2566" t="str">
        <f t="shared" si="241"/>
        <v>food</v>
      </c>
      <c r="R2566" t="str">
        <f t="shared" si="242"/>
        <v>trucks</v>
      </c>
      <c r="S2566" s="9">
        <f t="shared" si="243"/>
        <v>41822.040497685186</v>
      </c>
      <c r="T2566" s="9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8289</v>
      </c>
      <c r="O2567" s="5">
        <f t="shared" si="240"/>
        <v>1</v>
      </c>
      <c r="P2567" s="5">
        <f t="shared" si="245"/>
        <v>100</v>
      </c>
      <c r="Q2567" t="str">
        <f t="shared" si="241"/>
        <v>food</v>
      </c>
      <c r="R2567" t="str">
        <f t="shared" si="242"/>
        <v>trucks</v>
      </c>
      <c r="S2567" s="9">
        <f t="shared" si="243"/>
        <v>42440.650335648148</v>
      </c>
      <c r="T2567" s="9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8289</v>
      </c>
      <c r="O2568" s="5">
        <f t="shared" si="240"/>
        <v>0</v>
      </c>
      <c r="P2568" s="5">
        <f t="shared" si="245"/>
        <v>0</v>
      </c>
      <c r="Q2568" t="str">
        <f t="shared" si="241"/>
        <v>food</v>
      </c>
      <c r="R2568" t="str">
        <f t="shared" si="242"/>
        <v>trucks</v>
      </c>
      <c r="S2568" s="9">
        <f t="shared" si="243"/>
        <v>41842.980879629627</v>
      </c>
      <c r="T2568" s="9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8289</v>
      </c>
      <c r="O2569" s="5">
        <f t="shared" si="240"/>
        <v>0.26666666666666666</v>
      </c>
      <c r="P2569" s="5">
        <f t="shared" si="245"/>
        <v>60</v>
      </c>
      <c r="Q2569" t="str">
        <f t="shared" si="241"/>
        <v>food</v>
      </c>
      <c r="R2569" t="str">
        <f t="shared" si="242"/>
        <v>trucks</v>
      </c>
      <c r="S2569" s="9">
        <f t="shared" si="243"/>
        <v>42087.878912037035</v>
      </c>
      <c r="T2569" s="9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8289</v>
      </c>
      <c r="O2570" s="5">
        <f t="shared" si="240"/>
        <v>0.5</v>
      </c>
      <c r="P2570" s="5">
        <f t="shared" si="245"/>
        <v>50</v>
      </c>
      <c r="Q2570" t="str">
        <f t="shared" si="241"/>
        <v>food</v>
      </c>
      <c r="R2570" t="str">
        <f t="shared" si="242"/>
        <v>trucks</v>
      </c>
      <c r="S2570" s="9">
        <f t="shared" si="243"/>
        <v>42584.666597222225</v>
      </c>
      <c r="T2570" s="9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8289</v>
      </c>
      <c r="O2571" s="5">
        <f t="shared" si="240"/>
        <v>2.2307692307692308</v>
      </c>
      <c r="P2571" s="5">
        <f t="shared" si="245"/>
        <v>72.5</v>
      </c>
      <c r="Q2571" t="str">
        <f t="shared" si="241"/>
        <v>food</v>
      </c>
      <c r="R2571" t="str">
        <f t="shared" si="242"/>
        <v>trucks</v>
      </c>
      <c r="S2571" s="9">
        <f t="shared" si="243"/>
        <v>42234.105462962965</v>
      </c>
      <c r="T2571" s="9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8289</v>
      </c>
      <c r="O2572" s="5">
        <f t="shared" si="240"/>
        <v>0.84285714285714286</v>
      </c>
      <c r="P2572" s="5">
        <f t="shared" si="245"/>
        <v>29.5</v>
      </c>
      <c r="Q2572" t="str">
        <f t="shared" si="241"/>
        <v>food</v>
      </c>
      <c r="R2572" t="str">
        <f t="shared" si="242"/>
        <v>trucks</v>
      </c>
      <c r="S2572" s="9">
        <f t="shared" si="243"/>
        <v>42744.903182870374</v>
      </c>
      <c r="T2572" s="9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8289</v>
      </c>
      <c r="O2573" s="5">
        <f t="shared" si="240"/>
        <v>0.25</v>
      </c>
      <c r="P2573" s="5">
        <f t="shared" si="245"/>
        <v>62.5</v>
      </c>
      <c r="Q2573" t="str">
        <f t="shared" si="241"/>
        <v>food</v>
      </c>
      <c r="R2573" t="str">
        <f t="shared" si="242"/>
        <v>trucks</v>
      </c>
      <c r="S2573" s="9">
        <f t="shared" si="243"/>
        <v>42449.341678240744</v>
      </c>
      <c r="T2573" s="9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8289</v>
      </c>
      <c r="O2574" s="5">
        <f t="shared" si="240"/>
        <v>0</v>
      </c>
      <c r="P2574" s="5">
        <f t="shared" si="245"/>
        <v>0</v>
      </c>
      <c r="Q2574" t="str">
        <f t="shared" si="241"/>
        <v>food</v>
      </c>
      <c r="R2574" t="str">
        <f t="shared" si="242"/>
        <v>trucks</v>
      </c>
      <c r="S2574" s="9">
        <f t="shared" si="243"/>
        <v>42077.119409722218</v>
      </c>
      <c r="T2574" s="9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8289</v>
      </c>
      <c r="O2575" s="5">
        <f t="shared" si="240"/>
        <v>0</v>
      </c>
      <c r="P2575" s="5">
        <f t="shared" si="245"/>
        <v>0</v>
      </c>
      <c r="Q2575" t="str">
        <f t="shared" si="241"/>
        <v>food</v>
      </c>
      <c r="R2575" t="str">
        <f t="shared" si="242"/>
        <v>trucks</v>
      </c>
      <c r="S2575" s="9">
        <f t="shared" si="243"/>
        <v>41829.592002314814</v>
      </c>
      <c r="T2575" s="9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8289</v>
      </c>
      <c r="O2576" s="5">
        <f t="shared" si="240"/>
        <v>0</v>
      </c>
      <c r="P2576" s="5">
        <f t="shared" si="245"/>
        <v>0</v>
      </c>
      <c r="Q2576" t="str">
        <f t="shared" si="241"/>
        <v>food</v>
      </c>
      <c r="R2576" t="str">
        <f t="shared" si="242"/>
        <v>trucks</v>
      </c>
      <c r="S2576" s="9">
        <f t="shared" si="243"/>
        <v>42487.825752314813</v>
      </c>
      <c r="T2576" s="9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8289</v>
      </c>
      <c r="O2577" s="5">
        <f t="shared" si="240"/>
        <v>0</v>
      </c>
      <c r="P2577" s="5">
        <f t="shared" si="245"/>
        <v>0</v>
      </c>
      <c r="Q2577" t="str">
        <f t="shared" si="241"/>
        <v>food</v>
      </c>
      <c r="R2577" t="str">
        <f t="shared" si="242"/>
        <v>trucks</v>
      </c>
      <c r="S2577" s="9">
        <f t="shared" si="243"/>
        <v>41986.108726851846</v>
      </c>
      <c r="T2577" s="9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8289</v>
      </c>
      <c r="O2578" s="5">
        <f t="shared" si="240"/>
        <v>0</v>
      </c>
      <c r="P2578" s="5">
        <f t="shared" si="245"/>
        <v>0</v>
      </c>
      <c r="Q2578" t="str">
        <f t="shared" si="241"/>
        <v>food</v>
      </c>
      <c r="R2578" t="str">
        <f t="shared" si="242"/>
        <v>trucks</v>
      </c>
      <c r="S2578" s="9">
        <f t="shared" si="243"/>
        <v>42060.00980324074</v>
      </c>
      <c r="T2578" s="9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8289</v>
      </c>
      <c r="O2579" s="5">
        <f t="shared" si="240"/>
        <v>0</v>
      </c>
      <c r="P2579" s="5">
        <f t="shared" si="245"/>
        <v>0</v>
      </c>
      <c r="Q2579" t="str">
        <f t="shared" si="241"/>
        <v>food</v>
      </c>
      <c r="R2579" t="str">
        <f t="shared" si="242"/>
        <v>trucks</v>
      </c>
      <c r="S2579" s="9">
        <f t="shared" si="243"/>
        <v>41830.820567129631</v>
      </c>
      <c r="T2579" s="9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8289</v>
      </c>
      <c r="O2580" s="5">
        <f t="shared" si="240"/>
        <v>0</v>
      </c>
      <c r="P2580" s="5">
        <f t="shared" si="245"/>
        <v>0</v>
      </c>
      <c r="Q2580" t="str">
        <f t="shared" si="241"/>
        <v>food</v>
      </c>
      <c r="R2580" t="str">
        <f t="shared" si="242"/>
        <v>trucks</v>
      </c>
      <c r="S2580" s="9">
        <f t="shared" si="243"/>
        <v>42238.022905092599</v>
      </c>
      <c r="T2580" s="9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8289</v>
      </c>
      <c r="O2581" s="5">
        <f t="shared" si="240"/>
        <v>0.13850000000000001</v>
      </c>
      <c r="P2581" s="5">
        <f t="shared" si="245"/>
        <v>23.083333333333332</v>
      </c>
      <c r="Q2581" t="str">
        <f t="shared" si="241"/>
        <v>food</v>
      </c>
      <c r="R2581" t="str">
        <f t="shared" si="242"/>
        <v>trucks</v>
      </c>
      <c r="S2581" s="9">
        <f t="shared" si="243"/>
        <v>41837.829895833333</v>
      </c>
      <c r="T2581" s="9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8289</v>
      </c>
      <c r="O2582" s="5">
        <f t="shared" si="240"/>
        <v>0.6</v>
      </c>
      <c r="P2582" s="5">
        <f t="shared" si="245"/>
        <v>25.5</v>
      </c>
      <c r="Q2582" t="str">
        <f t="shared" si="241"/>
        <v>food</v>
      </c>
      <c r="R2582" t="str">
        <f t="shared" si="242"/>
        <v>trucks</v>
      </c>
      <c r="S2582" s="9">
        <f t="shared" si="243"/>
        <v>42110.326423611114</v>
      </c>
      <c r="T2582" s="9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8289</v>
      </c>
      <c r="O2583" s="5">
        <f t="shared" si="240"/>
        <v>10.6</v>
      </c>
      <c r="P2583" s="5">
        <f t="shared" si="245"/>
        <v>48.18181818181818</v>
      </c>
      <c r="Q2583" t="str">
        <f t="shared" si="241"/>
        <v>food</v>
      </c>
      <c r="R2583" t="str">
        <f t="shared" si="242"/>
        <v>trucks</v>
      </c>
      <c r="S2583" s="9">
        <f t="shared" si="243"/>
        <v>42294.628449074073</v>
      </c>
      <c r="T2583" s="9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8289</v>
      </c>
      <c r="O2584" s="5">
        <f t="shared" si="240"/>
        <v>1.1111111111111111E-3</v>
      </c>
      <c r="P2584" s="5">
        <f t="shared" si="245"/>
        <v>1</v>
      </c>
      <c r="Q2584" t="str">
        <f t="shared" si="241"/>
        <v>food</v>
      </c>
      <c r="R2584" t="str">
        <f t="shared" si="242"/>
        <v>trucks</v>
      </c>
      <c r="S2584" s="9">
        <f t="shared" si="243"/>
        <v>42642.988819444443</v>
      </c>
      <c r="T2584" s="9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8289</v>
      </c>
      <c r="O2585" s="5">
        <f t="shared" si="240"/>
        <v>0.5</v>
      </c>
      <c r="P2585" s="5">
        <f t="shared" si="245"/>
        <v>1</v>
      </c>
      <c r="Q2585" t="str">
        <f t="shared" si="241"/>
        <v>food</v>
      </c>
      <c r="R2585" t="str">
        <f t="shared" si="242"/>
        <v>trucks</v>
      </c>
      <c r="S2585" s="9">
        <f t="shared" si="243"/>
        <v>42019.76944444445</v>
      </c>
      <c r="T2585" s="9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8289</v>
      </c>
      <c r="O2586" s="5">
        <f t="shared" si="240"/>
        <v>0</v>
      </c>
      <c r="P2586" s="5">
        <f t="shared" si="245"/>
        <v>0</v>
      </c>
      <c r="Q2586" t="str">
        <f t="shared" si="241"/>
        <v>food</v>
      </c>
      <c r="R2586" t="str">
        <f t="shared" si="242"/>
        <v>trucks</v>
      </c>
      <c r="S2586" s="9">
        <f t="shared" si="243"/>
        <v>42140.173252314817</v>
      </c>
      <c r="T2586" s="9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8289</v>
      </c>
      <c r="O2587" s="5">
        <f t="shared" si="240"/>
        <v>0.16666666666666666</v>
      </c>
      <c r="P2587" s="5">
        <f t="shared" si="245"/>
        <v>50</v>
      </c>
      <c r="Q2587" t="str">
        <f t="shared" si="241"/>
        <v>food</v>
      </c>
      <c r="R2587" t="str">
        <f t="shared" si="242"/>
        <v>trucks</v>
      </c>
      <c r="S2587" s="9">
        <f t="shared" si="243"/>
        <v>41795.963333333333</v>
      </c>
      <c r="T2587" s="9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8289</v>
      </c>
      <c r="O2588" s="5">
        <f t="shared" si="240"/>
        <v>0.16666666666666666</v>
      </c>
      <c r="P2588" s="5">
        <f t="shared" si="245"/>
        <v>5</v>
      </c>
      <c r="Q2588" t="str">
        <f t="shared" si="241"/>
        <v>food</v>
      </c>
      <c r="R2588" t="str">
        <f t="shared" si="242"/>
        <v>trucks</v>
      </c>
      <c r="S2588" s="9">
        <f t="shared" si="243"/>
        <v>42333.330277777779</v>
      </c>
      <c r="T2588" s="9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8289</v>
      </c>
      <c r="O2589" s="5">
        <f t="shared" si="240"/>
        <v>2.4340000000000002</v>
      </c>
      <c r="P2589" s="5">
        <f t="shared" si="245"/>
        <v>202.83333333333334</v>
      </c>
      <c r="Q2589" t="str">
        <f t="shared" si="241"/>
        <v>food</v>
      </c>
      <c r="R2589" t="str">
        <f t="shared" si="242"/>
        <v>trucks</v>
      </c>
      <c r="S2589" s="9">
        <f t="shared" si="243"/>
        <v>42338.675381944442</v>
      </c>
      <c r="T2589" s="9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8289</v>
      </c>
      <c r="O2590" s="5">
        <f t="shared" si="240"/>
        <v>3.8833333333333333</v>
      </c>
      <c r="P2590" s="5">
        <f t="shared" si="245"/>
        <v>29.125</v>
      </c>
      <c r="Q2590" t="str">
        <f t="shared" si="241"/>
        <v>food</v>
      </c>
      <c r="R2590" t="str">
        <f t="shared" si="242"/>
        <v>trucks</v>
      </c>
      <c r="S2590" s="9">
        <f t="shared" si="243"/>
        <v>42042.676226851851</v>
      </c>
      <c r="T2590" s="9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8289</v>
      </c>
      <c r="O2591" s="5">
        <f t="shared" si="240"/>
        <v>0.01</v>
      </c>
      <c r="P2591" s="5">
        <f t="shared" si="245"/>
        <v>5</v>
      </c>
      <c r="Q2591" t="str">
        <f t="shared" si="241"/>
        <v>food</v>
      </c>
      <c r="R2591" t="str">
        <f t="shared" si="242"/>
        <v>trucks</v>
      </c>
      <c r="S2591" s="9">
        <f t="shared" si="243"/>
        <v>42422.536192129628</v>
      </c>
      <c r="T2591" s="9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8289</v>
      </c>
      <c r="O2592" s="5">
        <f t="shared" si="240"/>
        <v>0</v>
      </c>
      <c r="P2592" s="5">
        <f t="shared" si="245"/>
        <v>0</v>
      </c>
      <c r="Q2592" t="str">
        <f t="shared" si="241"/>
        <v>food</v>
      </c>
      <c r="R2592" t="str">
        <f t="shared" si="242"/>
        <v>trucks</v>
      </c>
      <c r="S2592" s="9">
        <f t="shared" si="243"/>
        <v>42388.589085648149</v>
      </c>
      <c r="T2592" s="9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8289</v>
      </c>
      <c r="O2593" s="5">
        <f t="shared" si="240"/>
        <v>1.7333333333333334</v>
      </c>
      <c r="P2593" s="5">
        <f t="shared" si="245"/>
        <v>13</v>
      </c>
      <c r="Q2593" t="str">
        <f t="shared" si="241"/>
        <v>food</v>
      </c>
      <c r="R2593" t="str">
        <f t="shared" si="242"/>
        <v>trucks</v>
      </c>
      <c r="S2593" s="9">
        <f t="shared" si="243"/>
        <v>42382.906527777777</v>
      </c>
      <c r="T2593" s="9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8289</v>
      </c>
      <c r="O2594" s="5">
        <f t="shared" si="240"/>
        <v>0.16666666666666666</v>
      </c>
      <c r="P2594" s="5">
        <f t="shared" si="245"/>
        <v>50</v>
      </c>
      <c r="Q2594" t="str">
        <f t="shared" si="241"/>
        <v>food</v>
      </c>
      <c r="R2594" t="str">
        <f t="shared" si="242"/>
        <v>trucks</v>
      </c>
      <c r="S2594" s="9">
        <f t="shared" si="243"/>
        <v>41887.801168981481</v>
      </c>
      <c r="T2594" s="9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8289</v>
      </c>
      <c r="O2595" s="5">
        <f t="shared" si="240"/>
        <v>0</v>
      </c>
      <c r="P2595" s="5">
        <f t="shared" si="245"/>
        <v>0</v>
      </c>
      <c r="Q2595" t="str">
        <f t="shared" si="241"/>
        <v>food</v>
      </c>
      <c r="R2595" t="str">
        <f t="shared" si="242"/>
        <v>trucks</v>
      </c>
      <c r="S2595" s="9">
        <f t="shared" si="243"/>
        <v>42089.84520833334</v>
      </c>
      <c r="T2595" s="9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8289</v>
      </c>
      <c r="O2596" s="5">
        <f t="shared" si="240"/>
        <v>1.25E-3</v>
      </c>
      <c r="P2596" s="5">
        <f t="shared" si="245"/>
        <v>1</v>
      </c>
      <c r="Q2596" t="str">
        <f t="shared" si="241"/>
        <v>food</v>
      </c>
      <c r="R2596" t="str">
        <f t="shared" si="242"/>
        <v>trucks</v>
      </c>
      <c r="S2596" s="9">
        <f t="shared" si="243"/>
        <v>41828.967916666668</v>
      </c>
      <c r="T2596" s="9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8289</v>
      </c>
      <c r="O2597" s="5">
        <f t="shared" si="240"/>
        <v>12.166666666666666</v>
      </c>
      <c r="P2597" s="5">
        <f t="shared" si="245"/>
        <v>96.05263157894737</v>
      </c>
      <c r="Q2597" t="str">
        <f t="shared" si="241"/>
        <v>food</v>
      </c>
      <c r="R2597" t="str">
        <f t="shared" si="242"/>
        <v>trucks</v>
      </c>
      <c r="S2597" s="9">
        <f t="shared" si="243"/>
        <v>42760.244212962964</v>
      </c>
      <c r="T2597" s="9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8289</v>
      </c>
      <c r="O2598" s="5">
        <f t="shared" si="240"/>
        <v>23.588571428571427</v>
      </c>
      <c r="P2598" s="5">
        <f t="shared" si="245"/>
        <v>305.77777777777777</v>
      </c>
      <c r="Q2598" t="str">
        <f t="shared" si="241"/>
        <v>food</v>
      </c>
      <c r="R2598" t="str">
        <f t="shared" si="242"/>
        <v>trucks</v>
      </c>
      <c r="S2598" s="9">
        <f t="shared" si="243"/>
        <v>41828.664456018516</v>
      </c>
      <c r="T2598" s="9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8289</v>
      </c>
      <c r="O2599" s="5">
        <f t="shared" si="240"/>
        <v>5.666666666666667</v>
      </c>
      <c r="P2599" s="5">
        <f t="shared" si="245"/>
        <v>12.142857142857142</v>
      </c>
      <c r="Q2599" t="str">
        <f t="shared" si="241"/>
        <v>food</v>
      </c>
      <c r="R2599" t="str">
        <f t="shared" si="242"/>
        <v>trucks</v>
      </c>
      <c r="S2599" s="9">
        <f t="shared" si="243"/>
        <v>42510.341631944444</v>
      </c>
      <c r="T2599" s="9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8289</v>
      </c>
      <c r="O2600" s="5">
        <f t="shared" si="240"/>
        <v>39</v>
      </c>
      <c r="P2600" s="5">
        <f t="shared" si="245"/>
        <v>83.571428571428569</v>
      </c>
      <c r="Q2600" t="str">
        <f t="shared" si="241"/>
        <v>food</v>
      </c>
      <c r="R2600" t="str">
        <f t="shared" si="242"/>
        <v>trucks</v>
      </c>
      <c r="S2600" s="9">
        <f t="shared" si="243"/>
        <v>42240.840289351851</v>
      </c>
      <c r="T2600" s="9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8289</v>
      </c>
      <c r="O2601" s="5">
        <f t="shared" si="240"/>
        <v>0.99546510341776351</v>
      </c>
      <c r="P2601" s="5">
        <f t="shared" si="245"/>
        <v>18</v>
      </c>
      <c r="Q2601" t="str">
        <f t="shared" si="241"/>
        <v>food</v>
      </c>
      <c r="R2601" t="str">
        <f t="shared" si="242"/>
        <v>trucks</v>
      </c>
      <c r="S2601" s="9">
        <f t="shared" si="243"/>
        <v>41809.754016203704</v>
      </c>
      <c r="T2601" s="9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8289</v>
      </c>
      <c r="O2602" s="5">
        <f t="shared" si="240"/>
        <v>6.9320000000000004</v>
      </c>
      <c r="P2602" s="5">
        <f t="shared" si="245"/>
        <v>115.53333333333333</v>
      </c>
      <c r="Q2602" t="str">
        <f t="shared" si="241"/>
        <v>food</v>
      </c>
      <c r="R2602" t="str">
        <f t="shared" si="242"/>
        <v>trucks</v>
      </c>
      <c r="S2602" s="9">
        <f t="shared" si="243"/>
        <v>42394.900462962964</v>
      </c>
      <c r="T2602" s="9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8306</v>
      </c>
      <c r="O2603" s="5">
        <f t="shared" si="240"/>
        <v>661.4</v>
      </c>
      <c r="P2603" s="5">
        <f t="shared" si="245"/>
        <v>21.900662251655628</v>
      </c>
      <c r="Q2603" t="str">
        <f t="shared" si="241"/>
        <v>technology</v>
      </c>
      <c r="R2603" t="str">
        <f t="shared" si="242"/>
        <v>exploration</v>
      </c>
      <c r="S2603" s="9">
        <f t="shared" si="243"/>
        <v>41150.902187499996</v>
      </c>
      <c r="T2603" s="9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8306</v>
      </c>
      <c r="O2604" s="5">
        <f t="shared" si="240"/>
        <v>326.09166666666664</v>
      </c>
      <c r="P2604" s="5">
        <f t="shared" si="245"/>
        <v>80.022494887525568</v>
      </c>
      <c r="Q2604" t="str">
        <f t="shared" si="241"/>
        <v>technology</v>
      </c>
      <c r="R2604" t="str">
        <f t="shared" si="242"/>
        <v>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8306</v>
      </c>
      <c r="O2605" s="5">
        <f t="shared" si="240"/>
        <v>101.48571428571428</v>
      </c>
      <c r="P2605" s="5">
        <f t="shared" si="245"/>
        <v>35.520000000000003</v>
      </c>
      <c r="Q2605" t="str">
        <f t="shared" si="241"/>
        <v>technology</v>
      </c>
      <c r="R2605" t="str">
        <f t="shared" si="242"/>
        <v>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8306</v>
      </c>
      <c r="O2606" s="5">
        <f t="shared" si="240"/>
        <v>104.21799999999999</v>
      </c>
      <c r="P2606" s="5">
        <f t="shared" si="245"/>
        <v>64.933333333333323</v>
      </c>
      <c r="Q2606" t="str">
        <f t="shared" si="241"/>
        <v>technology</v>
      </c>
      <c r="R2606" t="str">
        <f t="shared" si="242"/>
        <v>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8306</v>
      </c>
      <c r="O2607" s="5">
        <f t="shared" si="240"/>
        <v>107.42157</v>
      </c>
      <c r="P2607" s="5">
        <f t="shared" si="245"/>
        <v>60.965703745743475</v>
      </c>
      <c r="Q2607" t="str">
        <f t="shared" si="241"/>
        <v>technology</v>
      </c>
      <c r="R2607" t="str">
        <f t="shared" si="242"/>
        <v>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8306</v>
      </c>
      <c r="O2608" s="5">
        <f t="shared" si="240"/>
        <v>110.05454545454545</v>
      </c>
      <c r="P2608" s="5">
        <f t="shared" si="245"/>
        <v>31.444155844155844</v>
      </c>
      <c r="Q2608" t="str">
        <f t="shared" si="241"/>
        <v>technology</v>
      </c>
      <c r="R2608" t="str">
        <f t="shared" si="242"/>
        <v>exploration</v>
      </c>
      <c r="S2608" s="9">
        <f t="shared" si="243"/>
        <v>41726.712754629632</v>
      </c>
      <c r="T2608" s="9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8306</v>
      </c>
      <c r="O2609" s="5">
        <f t="shared" si="240"/>
        <v>407.7</v>
      </c>
      <c r="P2609" s="5">
        <f t="shared" si="245"/>
        <v>81.949748743718587</v>
      </c>
      <c r="Q2609" t="str">
        <f t="shared" si="241"/>
        <v>technology</v>
      </c>
      <c r="R2609" t="str">
        <f t="shared" si="242"/>
        <v>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8306</v>
      </c>
      <c r="O2610" s="5">
        <f t="shared" si="240"/>
        <v>223.92500000000001</v>
      </c>
      <c r="P2610" s="5">
        <f t="shared" si="245"/>
        <v>58.92763157894737</v>
      </c>
      <c r="Q2610" t="str">
        <f t="shared" si="241"/>
        <v>technology</v>
      </c>
      <c r="R2610" t="str">
        <f t="shared" si="242"/>
        <v>exploration</v>
      </c>
      <c r="S2610" s="9">
        <f t="shared" si="243"/>
        <v>42767.801712962959</v>
      </c>
      <c r="T2610" s="9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8306</v>
      </c>
      <c r="O2611" s="5">
        <f t="shared" si="240"/>
        <v>303.80111428571428</v>
      </c>
      <c r="P2611" s="5">
        <f t="shared" si="245"/>
        <v>157.29347633136095</v>
      </c>
      <c r="Q2611" t="str">
        <f t="shared" si="241"/>
        <v>technology</v>
      </c>
      <c r="R2611" t="str">
        <f t="shared" si="242"/>
        <v>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8306</v>
      </c>
      <c r="O2612" s="5">
        <f t="shared" si="240"/>
        <v>141.3251043268175</v>
      </c>
      <c r="P2612" s="5">
        <f t="shared" si="245"/>
        <v>55.758509532062391</v>
      </c>
      <c r="Q2612" t="str">
        <f t="shared" si="241"/>
        <v>technology</v>
      </c>
      <c r="R2612" t="str">
        <f t="shared" si="242"/>
        <v>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8306</v>
      </c>
      <c r="O2613" s="5">
        <f t="shared" si="240"/>
        <v>2790.6363636363635</v>
      </c>
      <c r="P2613" s="5">
        <f t="shared" si="245"/>
        <v>83.802893802893806</v>
      </c>
      <c r="Q2613" t="str">
        <f t="shared" si="241"/>
        <v>technology</v>
      </c>
      <c r="R2613" t="str">
        <f t="shared" si="242"/>
        <v>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8306</v>
      </c>
      <c r="O2614" s="5">
        <f t="shared" si="240"/>
        <v>171.76130000000001</v>
      </c>
      <c r="P2614" s="5">
        <f t="shared" si="245"/>
        <v>58.422210884353746</v>
      </c>
      <c r="Q2614" t="str">
        <f t="shared" si="241"/>
        <v>technology</v>
      </c>
      <c r="R2614" t="str">
        <f t="shared" si="242"/>
        <v>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8306</v>
      </c>
      <c r="O2615" s="5">
        <f t="shared" si="240"/>
        <v>101.01333333333334</v>
      </c>
      <c r="P2615" s="5">
        <f t="shared" si="245"/>
        <v>270.57142857142856</v>
      </c>
      <c r="Q2615" t="str">
        <f t="shared" si="241"/>
        <v>technology</v>
      </c>
      <c r="R2615" t="str">
        <f t="shared" si="242"/>
        <v>exploration</v>
      </c>
      <c r="S2615" s="9">
        <f t="shared" si="243"/>
        <v>41143.81821759259</v>
      </c>
      <c r="T2615" s="9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8306</v>
      </c>
      <c r="O2616" s="5">
        <f t="shared" si="240"/>
        <v>102</v>
      </c>
      <c r="P2616" s="5">
        <f t="shared" si="245"/>
        <v>107.1</v>
      </c>
      <c r="Q2616" t="str">
        <f t="shared" si="241"/>
        <v>technology</v>
      </c>
      <c r="R2616" t="str">
        <f t="shared" si="242"/>
        <v>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8306</v>
      </c>
      <c r="O2617" s="5">
        <f t="shared" si="240"/>
        <v>169.76511744127936</v>
      </c>
      <c r="P2617" s="5">
        <f t="shared" si="245"/>
        <v>47.180555555555557</v>
      </c>
      <c r="Q2617" t="str">
        <f t="shared" si="241"/>
        <v>technology</v>
      </c>
      <c r="R2617" t="str">
        <f t="shared" si="242"/>
        <v>exploration</v>
      </c>
      <c r="S2617" s="9">
        <f t="shared" si="243"/>
        <v>42453.49726851852</v>
      </c>
      <c r="T2617" s="9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8306</v>
      </c>
      <c r="O2618" s="5">
        <f t="shared" si="240"/>
        <v>114.53400000000001</v>
      </c>
      <c r="P2618" s="5">
        <f t="shared" si="245"/>
        <v>120.30882352941177</v>
      </c>
      <c r="Q2618" t="str">
        <f t="shared" si="241"/>
        <v>technology</v>
      </c>
      <c r="R2618" t="str">
        <f t="shared" si="242"/>
        <v>exploration</v>
      </c>
      <c r="S2618" s="9">
        <f t="shared" si="243"/>
        <v>42211.99454861111</v>
      </c>
      <c r="T2618" s="9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8306</v>
      </c>
      <c r="O2619" s="5">
        <f t="shared" si="240"/>
        <v>877.6</v>
      </c>
      <c r="P2619" s="5">
        <f t="shared" si="245"/>
        <v>27.59748427672956</v>
      </c>
      <c r="Q2619" t="str">
        <f t="shared" si="241"/>
        <v>technology</v>
      </c>
      <c r="R2619" t="str">
        <f t="shared" si="242"/>
        <v>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8306</v>
      </c>
      <c r="O2620" s="5">
        <f t="shared" si="240"/>
        <v>105.38666666666667</v>
      </c>
      <c r="P2620" s="5">
        <f t="shared" si="245"/>
        <v>205.2987012987013</v>
      </c>
      <c r="Q2620" t="str">
        <f t="shared" si="241"/>
        <v>technology</v>
      </c>
      <c r="R2620" t="str">
        <f t="shared" si="242"/>
        <v>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8306</v>
      </c>
      <c r="O2621" s="5">
        <f t="shared" si="240"/>
        <v>188.4</v>
      </c>
      <c r="P2621" s="5">
        <f t="shared" si="245"/>
        <v>35.547169811320757</v>
      </c>
      <c r="Q2621" t="str">
        <f t="shared" si="241"/>
        <v>technology</v>
      </c>
      <c r="R2621" t="str">
        <f t="shared" si="242"/>
        <v>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8306</v>
      </c>
      <c r="O2622" s="5">
        <f t="shared" si="240"/>
        <v>143.65230769230769</v>
      </c>
      <c r="P2622" s="5">
        <f t="shared" si="245"/>
        <v>74.639488409272587</v>
      </c>
      <c r="Q2622" t="str">
        <f t="shared" si="241"/>
        <v>technology</v>
      </c>
      <c r="R2622" t="str">
        <f t="shared" si="242"/>
        <v>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8306</v>
      </c>
      <c r="O2623" s="5">
        <f t="shared" si="240"/>
        <v>145.88</v>
      </c>
      <c r="P2623" s="5">
        <f t="shared" si="245"/>
        <v>47.058064516129029</v>
      </c>
      <c r="Q2623" t="str">
        <f t="shared" si="241"/>
        <v>technology</v>
      </c>
      <c r="R2623" t="str">
        <f t="shared" si="242"/>
        <v>exploration</v>
      </c>
      <c r="S2623" s="9">
        <f t="shared" si="243"/>
        <v>42115.74754629629</v>
      </c>
      <c r="T2623" s="9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8306</v>
      </c>
      <c r="O2624" s="5">
        <f t="shared" si="240"/>
        <v>131.184</v>
      </c>
      <c r="P2624" s="5">
        <f t="shared" si="245"/>
        <v>26.591351351351353</v>
      </c>
      <c r="Q2624" t="str">
        <f t="shared" si="241"/>
        <v>technology</v>
      </c>
      <c r="R2624" t="str">
        <f t="shared" si="242"/>
        <v>exploration</v>
      </c>
      <c r="S2624" s="9">
        <f t="shared" si="243"/>
        <v>42689.74324074074</v>
      </c>
      <c r="T2624" s="9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8306</v>
      </c>
      <c r="O2625" s="5">
        <f t="shared" si="240"/>
        <v>114</v>
      </c>
      <c r="P2625" s="5">
        <f t="shared" si="245"/>
        <v>36.774193548387096</v>
      </c>
      <c r="Q2625" t="str">
        <f t="shared" si="241"/>
        <v>technology</v>
      </c>
      <c r="R2625" t="str">
        <f t="shared" si="242"/>
        <v>exploration</v>
      </c>
      <c r="S2625" s="9">
        <f t="shared" si="243"/>
        <v>42692.256550925929</v>
      </c>
      <c r="T2625" s="9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8306</v>
      </c>
      <c r="O2626" s="5">
        <f t="shared" si="240"/>
        <v>1379.420625</v>
      </c>
      <c r="P2626" s="5">
        <f t="shared" si="245"/>
        <v>31.820544982698959</v>
      </c>
      <c r="Q2626" t="str">
        <f t="shared" si="241"/>
        <v>technology</v>
      </c>
      <c r="R2626" t="str">
        <f t="shared" si="242"/>
        <v>exploration</v>
      </c>
      <c r="S2626" s="9">
        <f t="shared" si="243"/>
        <v>41144.42155092593</v>
      </c>
      <c r="T2626" s="9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8306</v>
      </c>
      <c r="O2627" s="5">
        <f t="shared" ref="O2627:O2690" si="246">E2627*100/D2627</f>
        <v>956</v>
      </c>
      <c r="P2627" s="5">
        <f t="shared" si="245"/>
        <v>27.576923076923077</v>
      </c>
      <c r="Q2627" t="str">
        <f t="shared" ref="Q2627:Q2690" si="247">IF(ISERR(FIND(" ",N2627)),"",LEFT(N2627,FIND(" ",N2627)-1))</f>
        <v>technology</v>
      </c>
      <c r="R2627" t="str">
        <f t="shared" ref="R2627:R2690" si="248">IF(ISERR(FIND(" ",N2627)),"",RIGHT(N2627,LEN(N2627)-FIND("*",SUBSTITUTE(N2627," ","*",LEN(N2627)-LEN(SUBSTITUTE(N2627," ",""))))))</f>
        <v>exploration</v>
      </c>
      <c r="S2627" s="9">
        <f t="shared" ref="S2627:S2690" si="249">(((J2627/60)/60)/24)+DATE(1970,1,1)</f>
        <v>42658.810277777782</v>
      </c>
      <c r="T2627" s="9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8306</v>
      </c>
      <c r="O2628" s="5">
        <f t="shared" si="246"/>
        <v>112</v>
      </c>
      <c r="P2628" s="5">
        <f t="shared" ref="P2628:P2691" si="251">IF(L2628=0,0,E2628/L2628)</f>
        <v>56</v>
      </c>
      <c r="Q2628" t="str">
        <f t="shared" si="247"/>
        <v>technology</v>
      </c>
      <c r="R2628" t="str">
        <f t="shared" si="248"/>
        <v>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8306</v>
      </c>
      <c r="O2629" s="5">
        <f t="shared" si="246"/>
        <v>646.66666666666663</v>
      </c>
      <c r="P2629" s="5">
        <f t="shared" si="251"/>
        <v>21.555555555555557</v>
      </c>
      <c r="Q2629" t="str">
        <f t="shared" si="247"/>
        <v>technology</v>
      </c>
      <c r="R2629" t="str">
        <f t="shared" si="248"/>
        <v>exploration</v>
      </c>
      <c r="S2629" s="9">
        <f t="shared" si="249"/>
        <v>42304.829409722224</v>
      </c>
      <c r="T2629" s="9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8306</v>
      </c>
      <c r="O2630" s="5">
        <f t="shared" si="246"/>
        <v>110.36948748510132</v>
      </c>
      <c r="P2630" s="5">
        <f t="shared" si="251"/>
        <v>44.095238095238095</v>
      </c>
      <c r="Q2630" t="str">
        <f t="shared" si="247"/>
        <v>technology</v>
      </c>
      <c r="R2630" t="str">
        <f t="shared" si="248"/>
        <v>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8306</v>
      </c>
      <c r="O2631" s="5">
        <f t="shared" si="246"/>
        <v>127.74</v>
      </c>
      <c r="P2631" s="5">
        <f t="shared" si="251"/>
        <v>63.87</v>
      </c>
      <c r="Q2631" t="str">
        <f t="shared" si="247"/>
        <v>technology</v>
      </c>
      <c r="R2631" t="str">
        <f t="shared" si="248"/>
        <v>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8306</v>
      </c>
      <c r="O2632" s="5">
        <f t="shared" si="246"/>
        <v>157.9</v>
      </c>
      <c r="P2632" s="5">
        <f t="shared" si="251"/>
        <v>38.987654320987652</v>
      </c>
      <c r="Q2632" t="str">
        <f t="shared" si="247"/>
        <v>technology</v>
      </c>
      <c r="R2632" t="str">
        <f t="shared" si="248"/>
        <v>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8306</v>
      </c>
      <c r="O2633" s="5">
        <f t="shared" si="246"/>
        <v>114.66525</v>
      </c>
      <c r="P2633" s="5">
        <f t="shared" si="251"/>
        <v>80.185489510489504</v>
      </c>
      <c r="Q2633" t="str">
        <f t="shared" si="247"/>
        <v>technology</v>
      </c>
      <c r="R2633" t="str">
        <f t="shared" si="248"/>
        <v>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8306</v>
      </c>
      <c r="O2634" s="5">
        <f t="shared" si="246"/>
        <v>137.00934579439252</v>
      </c>
      <c r="P2634" s="5">
        <f t="shared" si="251"/>
        <v>34.904761904761905</v>
      </c>
      <c r="Q2634" t="str">
        <f t="shared" si="247"/>
        <v>technology</v>
      </c>
      <c r="R2634" t="str">
        <f t="shared" si="248"/>
        <v>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8306</v>
      </c>
      <c r="O2635" s="5">
        <f t="shared" si="246"/>
        <v>354.62</v>
      </c>
      <c r="P2635" s="5">
        <f t="shared" si="251"/>
        <v>89.100502512562812</v>
      </c>
      <c r="Q2635" t="str">
        <f t="shared" si="247"/>
        <v>technology</v>
      </c>
      <c r="R2635" t="str">
        <f t="shared" si="248"/>
        <v>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8306</v>
      </c>
      <c r="O2636" s="5">
        <f t="shared" si="246"/>
        <v>106.02150537634408</v>
      </c>
      <c r="P2636" s="5">
        <f t="shared" si="251"/>
        <v>39.44</v>
      </c>
      <c r="Q2636" t="str">
        <f t="shared" si="247"/>
        <v>technology</v>
      </c>
      <c r="R2636" t="str">
        <f t="shared" si="248"/>
        <v>exploration</v>
      </c>
      <c r="S2636" s="9">
        <f t="shared" si="249"/>
        <v>42612.656493055561</v>
      </c>
      <c r="T2636" s="9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8306</v>
      </c>
      <c r="O2637" s="5">
        <f t="shared" si="246"/>
        <v>100</v>
      </c>
      <c r="P2637" s="5">
        <f t="shared" si="251"/>
        <v>136.9047619047619</v>
      </c>
      <c r="Q2637" t="str">
        <f t="shared" si="247"/>
        <v>technology</v>
      </c>
      <c r="R2637" t="str">
        <f t="shared" si="248"/>
        <v>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8306</v>
      </c>
      <c r="O2638" s="5">
        <f t="shared" si="246"/>
        <v>187.3</v>
      </c>
      <c r="P2638" s="5">
        <f t="shared" si="251"/>
        <v>37.46</v>
      </c>
      <c r="Q2638" t="str">
        <f t="shared" si="247"/>
        <v>technology</v>
      </c>
      <c r="R2638" t="str">
        <f t="shared" si="248"/>
        <v>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8306</v>
      </c>
      <c r="O2639" s="5">
        <f t="shared" si="246"/>
        <v>166.2</v>
      </c>
      <c r="P2639" s="5">
        <f t="shared" si="251"/>
        <v>31.96153846153846</v>
      </c>
      <c r="Q2639" t="str">
        <f t="shared" si="247"/>
        <v>technology</v>
      </c>
      <c r="R2639" t="str">
        <f t="shared" si="248"/>
        <v>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8306</v>
      </c>
      <c r="O2640" s="5">
        <f t="shared" si="246"/>
        <v>101.72910662824208</v>
      </c>
      <c r="P2640" s="5">
        <f t="shared" si="251"/>
        <v>25.214285714285715</v>
      </c>
      <c r="Q2640" t="str">
        <f t="shared" si="247"/>
        <v>technology</v>
      </c>
      <c r="R2640" t="str">
        <f t="shared" si="248"/>
        <v>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8306</v>
      </c>
      <c r="O2641" s="5">
        <f t="shared" si="246"/>
        <v>164</v>
      </c>
      <c r="P2641" s="5">
        <f t="shared" si="251"/>
        <v>10.040816326530612</v>
      </c>
      <c r="Q2641" t="str">
        <f t="shared" si="247"/>
        <v>technology</v>
      </c>
      <c r="R2641" t="str">
        <f t="shared" si="248"/>
        <v>exploration</v>
      </c>
      <c r="S2641" s="9">
        <f t="shared" si="249"/>
        <v>42024.86513888889</v>
      </c>
      <c r="T2641" s="9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8306</v>
      </c>
      <c r="O2642" s="5">
        <f t="shared" si="246"/>
        <v>105.66666666666667</v>
      </c>
      <c r="P2642" s="5">
        <f t="shared" si="251"/>
        <v>45.94202898550725</v>
      </c>
      <c r="Q2642" t="str">
        <f t="shared" si="247"/>
        <v>technology</v>
      </c>
      <c r="R2642" t="str">
        <f t="shared" si="248"/>
        <v>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8306</v>
      </c>
      <c r="O2643" s="5">
        <f t="shared" si="246"/>
        <v>1</v>
      </c>
      <c r="P2643" s="5">
        <f t="shared" si="251"/>
        <v>15</v>
      </c>
      <c r="Q2643" t="str">
        <f t="shared" si="247"/>
        <v>technology</v>
      </c>
      <c r="R2643" t="str">
        <f t="shared" si="248"/>
        <v>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8306</v>
      </c>
      <c r="O2644" s="5">
        <f t="shared" si="246"/>
        <v>0</v>
      </c>
      <c r="P2644" s="5">
        <f t="shared" si="251"/>
        <v>0</v>
      </c>
      <c r="Q2644" t="str">
        <f t="shared" si="247"/>
        <v>technology</v>
      </c>
      <c r="R2644" t="str">
        <f t="shared" si="248"/>
        <v>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8306</v>
      </c>
      <c r="O2645" s="5">
        <f t="shared" si="246"/>
        <v>33.559730999999999</v>
      </c>
      <c r="P2645" s="5">
        <f t="shared" si="251"/>
        <v>223.58248500999335</v>
      </c>
      <c r="Q2645" t="str">
        <f t="shared" si="247"/>
        <v>technology</v>
      </c>
      <c r="R2645" t="str">
        <f t="shared" si="248"/>
        <v>exploration</v>
      </c>
      <c r="S2645" s="9">
        <f t="shared" si="249"/>
        <v>42689.582349537035</v>
      </c>
      <c r="T2645" s="9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8306</v>
      </c>
      <c r="O2646" s="5">
        <f t="shared" si="246"/>
        <v>2.0529999999999999</v>
      </c>
      <c r="P2646" s="5">
        <f t="shared" si="251"/>
        <v>39.480769230769234</v>
      </c>
      <c r="Q2646" t="str">
        <f t="shared" si="247"/>
        <v>technology</v>
      </c>
      <c r="R2646" t="str">
        <f t="shared" si="248"/>
        <v>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8306</v>
      </c>
      <c r="O2647" s="5">
        <f t="shared" si="246"/>
        <v>10.5</v>
      </c>
      <c r="P2647" s="5">
        <f t="shared" si="251"/>
        <v>91.304347826086953</v>
      </c>
      <c r="Q2647" t="str">
        <f t="shared" si="247"/>
        <v>technology</v>
      </c>
      <c r="R2647" t="str">
        <f t="shared" si="248"/>
        <v>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8306</v>
      </c>
      <c r="O2648" s="5">
        <f t="shared" si="246"/>
        <v>8.4172840000000004</v>
      </c>
      <c r="P2648" s="5">
        <f t="shared" si="251"/>
        <v>78.666205607476627</v>
      </c>
      <c r="Q2648" t="str">
        <f t="shared" si="247"/>
        <v>technology</v>
      </c>
      <c r="R2648" t="str">
        <f t="shared" si="248"/>
        <v>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8306</v>
      </c>
      <c r="O2649" s="5">
        <f t="shared" si="246"/>
        <v>1.44</v>
      </c>
      <c r="P2649" s="5">
        <f t="shared" si="251"/>
        <v>12</v>
      </c>
      <c r="Q2649" t="str">
        <f t="shared" si="247"/>
        <v>technology</v>
      </c>
      <c r="R2649" t="str">
        <f t="shared" si="248"/>
        <v>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8306</v>
      </c>
      <c r="O2650" s="5">
        <f t="shared" si="246"/>
        <v>0.8833333333333333</v>
      </c>
      <c r="P2650" s="5">
        <f t="shared" si="251"/>
        <v>17.666666666666668</v>
      </c>
      <c r="Q2650" t="str">
        <f t="shared" si="247"/>
        <v>technology</v>
      </c>
      <c r="R2650" t="str">
        <f t="shared" si="248"/>
        <v>exploration</v>
      </c>
      <c r="S2650" s="9">
        <f t="shared" si="249"/>
        <v>42408.714814814812</v>
      </c>
      <c r="T2650" s="9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8306</v>
      </c>
      <c r="O2651" s="5">
        <f t="shared" si="246"/>
        <v>9.9199999999999997E-2</v>
      </c>
      <c r="P2651" s="5">
        <f t="shared" si="251"/>
        <v>41.333333333333336</v>
      </c>
      <c r="Q2651" t="str">
        <f t="shared" si="247"/>
        <v>technology</v>
      </c>
      <c r="R2651" t="str">
        <f t="shared" si="248"/>
        <v>exploration</v>
      </c>
      <c r="S2651" s="9">
        <f t="shared" si="249"/>
        <v>42341.99700231482</v>
      </c>
      <c r="T2651" s="9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8306</v>
      </c>
      <c r="O2652" s="5">
        <f t="shared" si="246"/>
        <v>0.59666666666666668</v>
      </c>
      <c r="P2652" s="5">
        <f t="shared" si="251"/>
        <v>71.599999999999994</v>
      </c>
      <c r="Q2652" t="str">
        <f t="shared" si="247"/>
        <v>technology</v>
      </c>
      <c r="R2652" t="str">
        <f t="shared" si="248"/>
        <v>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8306</v>
      </c>
      <c r="O2653" s="5">
        <f t="shared" si="246"/>
        <v>1.8689285714285715</v>
      </c>
      <c r="P2653" s="5">
        <f t="shared" si="251"/>
        <v>307.8235294117647</v>
      </c>
      <c r="Q2653" t="str">
        <f t="shared" si="247"/>
        <v>technology</v>
      </c>
      <c r="R2653" t="str">
        <f t="shared" si="248"/>
        <v>exploration</v>
      </c>
      <c r="S2653" s="9">
        <f t="shared" si="249"/>
        <v>42327.805659722217</v>
      </c>
      <c r="T2653" s="9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8306</v>
      </c>
      <c r="O2654" s="5">
        <f t="shared" si="246"/>
        <v>0.88500000000000001</v>
      </c>
      <c r="P2654" s="5">
        <f t="shared" si="251"/>
        <v>80.454545454545453</v>
      </c>
      <c r="Q2654" t="str">
        <f t="shared" si="247"/>
        <v>technology</v>
      </c>
      <c r="R2654" t="str">
        <f t="shared" si="248"/>
        <v>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8306</v>
      </c>
      <c r="O2655" s="5">
        <f t="shared" si="246"/>
        <v>11.52156862745098</v>
      </c>
      <c r="P2655" s="5">
        <f t="shared" si="251"/>
        <v>83.942857142857136</v>
      </c>
      <c r="Q2655" t="str">
        <f t="shared" si="247"/>
        <v>technology</v>
      </c>
      <c r="R2655" t="str">
        <f t="shared" si="248"/>
        <v>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8306</v>
      </c>
      <c r="O2656" s="5">
        <f t="shared" si="246"/>
        <v>5.0999999999999997E-2</v>
      </c>
      <c r="P2656" s="5">
        <f t="shared" si="251"/>
        <v>8.5</v>
      </c>
      <c r="Q2656" t="str">
        <f t="shared" si="247"/>
        <v>technology</v>
      </c>
      <c r="R2656" t="str">
        <f t="shared" si="248"/>
        <v>exploration</v>
      </c>
      <c r="S2656" s="9">
        <f t="shared" si="249"/>
        <v>42055.600995370376</v>
      </c>
      <c r="T2656" s="9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8306</v>
      </c>
      <c r="O2657" s="5">
        <f t="shared" si="246"/>
        <v>21.033333333333335</v>
      </c>
      <c r="P2657" s="5">
        <f t="shared" si="251"/>
        <v>73.372093023255815</v>
      </c>
      <c r="Q2657" t="str">
        <f t="shared" si="247"/>
        <v>technology</v>
      </c>
      <c r="R2657" t="str">
        <f t="shared" si="248"/>
        <v>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8306</v>
      </c>
      <c r="O2658" s="5">
        <f t="shared" si="246"/>
        <v>11.436666666666667</v>
      </c>
      <c r="P2658" s="5">
        <f t="shared" si="251"/>
        <v>112.86184210526316</v>
      </c>
      <c r="Q2658" t="str">
        <f t="shared" si="247"/>
        <v>technology</v>
      </c>
      <c r="R2658" t="str">
        <f t="shared" si="248"/>
        <v>exploration</v>
      </c>
      <c r="S2658" s="9">
        <f t="shared" si="249"/>
        <v>42767.688518518517</v>
      </c>
      <c r="T2658" s="9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8306</v>
      </c>
      <c r="O2659" s="5">
        <f t="shared" si="246"/>
        <v>18.737933333333334</v>
      </c>
      <c r="P2659" s="5">
        <f t="shared" si="251"/>
        <v>95.277627118644077</v>
      </c>
      <c r="Q2659" t="str">
        <f t="shared" si="247"/>
        <v>technology</v>
      </c>
      <c r="R2659" t="str">
        <f t="shared" si="248"/>
        <v>exploration</v>
      </c>
      <c r="S2659" s="9">
        <f t="shared" si="249"/>
        <v>42551.928854166668</v>
      </c>
      <c r="T2659" s="9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8306</v>
      </c>
      <c r="O2660" s="5">
        <f t="shared" si="246"/>
        <v>9.285714285714286E-2</v>
      </c>
      <c r="P2660" s="5">
        <f t="shared" si="251"/>
        <v>22.75</v>
      </c>
      <c r="Q2660" t="str">
        <f t="shared" si="247"/>
        <v>technology</v>
      </c>
      <c r="R2660" t="str">
        <f t="shared" si="248"/>
        <v>exploration</v>
      </c>
      <c r="S2660" s="9">
        <f t="shared" si="249"/>
        <v>42551.884189814817</v>
      </c>
      <c r="T2660" s="9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8306</v>
      </c>
      <c r="O2661" s="5">
        <f t="shared" si="246"/>
        <v>2.7204081632653061</v>
      </c>
      <c r="P2661" s="5">
        <f t="shared" si="251"/>
        <v>133.30000000000001</v>
      </c>
      <c r="Q2661" t="str">
        <f t="shared" si="247"/>
        <v>technology</v>
      </c>
      <c r="R2661" t="str">
        <f t="shared" si="248"/>
        <v>exploration</v>
      </c>
      <c r="S2661" s="9">
        <f t="shared" si="249"/>
        <v>42082.069560185191</v>
      </c>
      <c r="T2661" s="9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8306</v>
      </c>
      <c r="O2662" s="5">
        <f t="shared" si="246"/>
        <v>9.5000000000000001E-2</v>
      </c>
      <c r="P2662" s="5">
        <f t="shared" si="251"/>
        <v>3.8</v>
      </c>
      <c r="Q2662" t="str">
        <f t="shared" si="247"/>
        <v>technology</v>
      </c>
      <c r="R2662" t="str">
        <f t="shared" si="248"/>
        <v>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8307</v>
      </c>
      <c r="O2663" s="5">
        <f t="shared" si="246"/>
        <v>102.9</v>
      </c>
      <c r="P2663" s="5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8307</v>
      </c>
      <c r="O2664" s="5">
        <f t="shared" si="246"/>
        <v>106.8</v>
      </c>
      <c r="P2664" s="5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8307</v>
      </c>
      <c r="O2665" s="5">
        <f t="shared" si="246"/>
        <v>104.59625</v>
      </c>
      <c r="P2665" s="5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8307</v>
      </c>
      <c r="O2666" s="5">
        <f t="shared" si="246"/>
        <v>103.42857142857143</v>
      </c>
      <c r="P2666" s="5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8307</v>
      </c>
      <c r="O2667" s="5">
        <f t="shared" si="246"/>
        <v>123.14285714285714</v>
      </c>
      <c r="P2667" s="5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8307</v>
      </c>
      <c r="O2668" s="5">
        <f t="shared" si="246"/>
        <v>159.29509999999999</v>
      </c>
      <c r="P2668" s="5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8307</v>
      </c>
      <c r="O2669" s="5">
        <f t="shared" si="246"/>
        <v>110.66666666666667</v>
      </c>
      <c r="P2669" s="5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8307</v>
      </c>
      <c r="O2670" s="5">
        <f t="shared" si="246"/>
        <v>170.7</v>
      </c>
      <c r="P2670" s="5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9">
        <f t="shared" si="249"/>
        <v>42275.588715277772</v>
      </c>
      <c r="T2670" s="9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8307</v>
      </c>
      <c r="O2671" s="5">
        <f t="shared" si="246"/>
        <v>125.125</v>
      </c>
      <c r="P2671" s="5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9">
        <f t="shared" si="249"/>
        <v>42319.035833333335</v>
      </c>
      <c r="T2671" s="9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8307</v>
      </c>
      <c r="O2672" s="5">
        <f t="shared" si="246"/>
        <v>6.415860933964205</v>
      </c>
      <c r="P2672" s="5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8307</v>
      </c>
      <c r="O2673" s="5">
        <f t="shared" si="246"/>
        <v>11.343999999999999</v>
      </c>
      <c r="P2673" s="5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9">
        <f t="shared" si="249"/>
        <v>41962.749027777783</v>
      </c>
      <c r="T2673" s="9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8307</v>
      </c>
      <c r="O2674" s="5">
        <f t="shared" si="246"/>
        <v>33.19</v>
      </c>
      <c r="P2674" s="5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8307</v>
      </c>
      <c r="O2675" s="5">
        <f t="shared" si="246"/>
        <v>27.58</v>
      </c>
      <c r="P2675" s="5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8307</v>
      </c>
      <c r="O2676" s="5">
        <f t="shared" si="246"/>
        <v>62.84</v>
      </c>
      <c r="P2676" s="5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8307</v>
      </c>
      <c r="O2677" s="5">
        <f t="shared" si="246"/>
        <v>7.5880000000000001</v>
      </c>
      <c r="P2677" s="5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8307</v>
      </c>
      <c r="O2678" s="5">
        <f t="shared" si="246"/>
        <v>50.38095238095238</v>
      </c>
      <c r="P2678" s="5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8307</v>
      </c>
      <c r="O2679" s="5">
        <f t="shared" si="246"/>
        <v>17.512820512820515</v>
      </c>
      <c r="P2679" s="5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9">
        <f t="shared" si="249"/>
        <v>41793.029432870368</v>
      </c>
      <c r="T2679" s="9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8307</v>
      </c>
      <c r="O2680" s="5">
        <f t="shared" si="246"/>
        <v>1.375E-2</v>
      </c>
      <c r="P2680" s="5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8307</v>
      </c>
      <c r="O2681" s="5">
        <f t="shared" si="246"/>
        <v>0.33</v>
      </c>
      <c r="P2681" s="5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8307</v>
      </c>
      <c r="O2682" s="5">
        <f t="shared" si="246"/>
        <v>0.86250000000000004</v>
      </c>
      <c r="P2682" s="5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8289</v>
      </c>
      <c r="O2683" s="5">
        <f t="shared" si="246"/>
        <v>0.6875</v>
      </c>
      <c r="P2683" s="5">
        <f t="shared" si="251"/>
        <v>27.5</v>
      </c>
      <c r="Q2683" t="str">
        <f t="shared" si="247"/>
        <v>food</v>
      </c>
      <c r="R2683" t="str">
        <f t="shared" si="248"/>
        <v>trucks</v>
      </c>
      <c r="S2683" s="9">
        <f t="shared" si="249"/>
        <v>41805.895254629628</v>
      </c>
      <c r="T2683" s="9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8289</v>
      </c>
      <c r="O2684" s="5">
        <f t="shared" si="246"/>
        <v>28.3</v>
      </c>
      <c r="P2684" s="5">
        <f t="shared" si="251"/>
        <v>84.9</v>
      </c>
      <c r="Q2684" t="str">
        <f t="shared" si="247"/>
        <v>food</v>
      </c>
      <c r="R2684" t="str">
        <f t="shared" si="248"/>
        <v>trucks</v>
      </c>
      <c r="S2684" s="9">
        <f t="shared" si="249"/>
        <v>41932.871990740743</v>
      </c>
      <c r="T2684" s="9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8289</v>
      </c>
      <c r="O2685" s="5">
        <f t="shared" si="246"/>
        <v>0.24</v>
      </c>
      <c r="P2685" s="5">
        <f t="shared" si="251"/>
        <v>12</v>
      </c>
      <c r="Q2685" t="str">
        <f t="shared" si="247"/>
        <v>food</v>
      </c>
      <c r="R2685" t="str">
        <f t="shared" si="248"/>
        <v>trucks</v>
      </c>
      <c r="S2685" s="9">
        <f t="shared" si="249"/>
        <v>42034.75509259259</v>
      </c>
      <c r="T2685" s="9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8289</v>
      </c>
      <c r="O2686" s="5">
        <f t="shared" si="246"/>
        <v>1.1428571428571428</v>
      </c>
      <c r="P2686" s="5">
        <f t="shared" si="251"/>
        <v>200</v>
      </c>
      <c r="Q2686" t="str">
        <f t="shared" si="247"/>
        <v>food</v>
      </c>
      <c r="R2686" t="str">
        <f t="shared" si="248"/>
        <v>trucks</v>
      </c>
      <c r="S2686" s="9">
        <f t="shared" si="249"/>
        <v>41820.914641203701</v>
      </c>
      <c r="T2686" s="9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8289</v>
      </c>
      <c r="O2687" s="5">
        <f t="shared" si="246"/>
        <v>0.02</v>
      </c>
      <c r="P2687" s="5">
        <f t="shared" si="251"/>
        <v>10</v>
      </c>
      <c r="Q2687" t="str">
        <f t="shared" si="247"/>
        <v>food</v>
      </c>
      <c r="R2687" t="str">
        <f t="shared" si="248"/>
        <v>trucks</v>
      </c>
      <c r="S2687" s="9">
        <f t="shared" si="249"/>
        <v>42061.69594907407</v>
      </c>
      <c r="T2687" s="9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8289</v>
      </c>
      <c r="O2688" s="5">
        <f t="shared" si="246"/>
        <v>0</v>
      </c>
      <c r="P2688" s="5">
        <f t="shared" si="251"/>
        <v>0</v>
      </c>
      <c r="Q2688" t="str">
        <f t="shared" si="247"/>
        <v>food</v>
      </c>
      <c r="R2688" t="str">
        <f t="shared" si="248"/>
        <v>trucks</v>
      </c>
      <c r="S2688" s="9">
        <f t="shared" si="249"/>
        <v>41892.974803240737</v>
      </c>
      <c r="T2688" s="9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8289</v>
      </c>
      <c r="O2689" s="5">
        <f t="shared" si="246"/>
        <v>0</v>
      </c>
      <c r="P2689" s="5">
        <f t="shared" si="251"/>
        <v>0</v>
      </c>
      <c r="Q2689" t="str">
        <f t="shared" si="247"/>
        <v>food</v>
      </c>
      <c r="R2689" t="str">
        <f t="shared" si="248"/>
        <v>trucks</v>
      </c>
      <c r="S2689" s="9">
        <f t="shared" si="249"/>
        <v>42154.64025462963</v>
      </c>
      <c r="T2689" s="9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8289</v>
      </c>
      <c r="O2690" s="5">
        <f t="shared" si="246"/>
        <v>0.14799999999999999</v>
      </c>
      <c r="P2690" s="5">
        <f t="shared" si="251"/>
        <v>5.2857142857142856</v>
      </c>
      <c r="Q2690" t="str">
        <f t="shared" si="247"/>
        <v>food</v>
      </c>
      <c r="R2690" t="str">
        <f t="shared" si="248"/>
        <v>trucks</v>
      </c>
      <c r="S2690" s="9">
        <f t="shared" si="249"/>
        <v>42028.118865740747</v>
      </c>
      <c r="T2690" s="9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8289</v>
      </c>
      <c r="O2691" s="5">
        <f t="shared" ref="O2691:O2754" si="252">E2691*100/D2691</f>
        <v>2.8571428571428571E-3</v>
      </c>
      <c r="P2691" s="5">
        <f t="shared" si="251"/>
        <v>1</v>
      </c>
      <c r="Q2691" t="str">
        <f t="shared" ref="Q2691:Q2754" si="253">IF(ISERR(FIND(" ",N2691)),"",LEFT(N2691,FIND(" ",N2691)-1))</f>
        <v>food</v>
      </c>
      <c r="R2691" t="str">
        <f t="shared" ref="R2691:R2754" si="254">IF(ISERR(FIND(" ",N2691)),"",RIGHT(N2691,LEN(N2691)-FIND("*",SUBSTITUTE(N2691," ","*",LEN(N2691)-LEN(SUBSTITUTE(N2691," ",""))))))</f>
        <v>trucks</v>
      </c>
      <c r="S2691" s="9">
        <f t="shared" ref="S2691:S2754" si="255">(((J2691/60)/60)/24)+DATE(1970,1,1)</f>
        <v>42551.961689814809</v>
      </c>
      <c r="T2691" s="9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8289</v>
      </c>
      <c r="O2692" s="5">
        <f t="shared" si="252"/>
        <v>10.7325</v>
      </c>
      <c r="P2692" s="5">
        <f t="shared" ref="P2692:P2755" si="257">IF(L2692=0,0,E2692/L2692)</f>
        <v>72.762711864406782</v>
      </c>
      <c r="Q2692" t="str">
        <f t="shared" si="253"/>
        <v>food</v>
      </c>
      <c r="R2692" t="str">
        <f t="shared" si="254"/>
        <v>trucks</v>
      </c>
      <c r="S2692" s="9">
        <f t="shared" si="255"/>
        <v>42113.105046296296</v>
      </c>
      <c r="T2692" s="9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8289</v>
      </c>
      <c r="O2693" s="5">
        <f t="shared" si="252"/>
        <v>5.3846153846153849E-2</v>
      </c>
      <c r="P2693" s="5">
        <f t="shared" si="257"/>
        <v>17.5</v>
      </c>
      <c r="Q2693" t="str">
        <f t="shared" si="253"/>
        <v>food</v>
      </c>
      <c r="R2693" t="str">
        <f t="shared" si="254"/>
        <v>trucks</v>
      </c>
      <c r="S2693" s="9">
        <f t="shared" si="255"/>
        <v>42089.724039351851</v>
      </c>
      <c r="T2693" s="9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8289</v>
      </c>
      <c r="O2694" s="5">
        <f t="shared" si="252"/>
        <v>0.7142857142857143</v>
      </c>
      <c r="P2694" s="5">
        <f t="shared" si="257"/>
        <v>25</v>
      </c>
      <c r="Q2694" t="str">
        <f t="shared" si="253"/>
        <v>food</v>
      </c>
      <c r="R2694" t="str">
        <f t="shared" si="254"/>
        <v>trucks</v>
      </c>
      <c r="S2694" s="9">
        <f t="shared" si="255"/>
        <v>42058.334027777775</v>
      </c>
      <c r="T2694" s="9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8289</v>
      </c>
      <c r="O2695" s="5">
        <f t="shared" si="252"/>
        <v>0.8</v>
      </c>
      <c r="P2695" s="5">
        <f t="shared" si="257"/>
        <v>13.333333333333334</v>
      </c>
      <c r="Q2695" t="str">
        <f t="shared" si="253"/>
        <v>food</v>
      </c>
      <c r="R2695" t="str">
        <f t="shared" si="254"/>
        <v>trucks</v>
      </c>
      <c r="S2695" s="9">
        <f t="shared" si="255"/>
        <v>41834.138495370367</v>
      </c>
      <c r="T2695" s="9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8289</v>
      </c>
      <c r="O2696" s="5">
        <f t="shared" si="252"/>
        <v>3.3333333333333335E-3</v>
      </c>
      <c r="P2696" s="5">
        <f t="shared" si="257"/>
        <v>1</v>
      </c>
      <c r="Q2696" t="str">
        <f t="shared" si="253"/>
        <v>food</v>
      </c>
      <c r="R2696" t="str">
        <f t="shared" si="254"/>
        <v>trucks</v>
      </c>
      <c r="S2696" s="9">
        <f t="shared" si="255"/>
        <v>41878.140497685185</v>
      </c>
      <c r="T2696" s="9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8289</v>
      </c>
      <c r="O2697" s="5">
        <f t="shared" si="252"/>
        <v>0.47333333333333333</v>
      </c>
      <c r="P2697" s="5">
        <f t="shared" si="257"/>
        <v>23.666666666666668</v>
      </c>
      <c r="Q2697" t="str">
        <f t="shared" si="253"/>
        <v>food</v>
      </c>
      <c r="R2697" t="str">
        <f t="shared" si="254"/>
        <v>trucks</v>
      </c>
      <c r="S2697" s="9">
        <f t="shared" si="255"/>
        <v>42048.181921296295</v>
      </c>
      <c r="T2697" s="9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8289</v>
      </c>
      <c r="O2698" s="5">
        <f t="shared" si="252"/>
        <v>5.65</v>
      </c>
      <c r="P2698" s="5">
        <f t="shared" si="257"/>
        <v>89.21052631578948</v>
      </c>
      <c r="Q2698" t="str">
        <f t="shared" si="253"/>
        <v>food</v>
      </c>
      <c r="R2698" t="str">
        <f t="shared" si="254"/>
        <v>trucks</v>
      </c>
      <c r="S2698" s="9">
        <f t="shared" si="255"/>
        <v>41964.844444444447</v>
      </c>
      <c r="T2698" s="9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8289</v>
      </c>
      <c r="O2699" s="5">
        <f t="shared" si="252"/>
        <v>26.35217391304348</v>
      </c>
      <c r="P2699" s="5">
        <f t="shared" si="257"/>
        <v>116.55769230769231</v>
      </c>
      <c r="Q2699" t="str">
        <f t="shared" si="253"/>
        <v>food</v>
      </c>
      <c r="R2699" t="str">
        <f t="shared" si="254"/>
        <v>trucks</v>
      </c>
      <c r="S2699" s="9">
        <f t="shared" si="255"/>
        <v>42187.940081018518</v>
      </c>
      <c r="T2699" s="9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8289</v>
      </c>
      <c r="O2700" s="5">
        <f t="shared" si="252"/>
        <v>0.325125</v>
      </c>
      <c r="P2700" s="5">
        <f t="shared" si="257"/>
        <v>13.005000000000001</v>
      </c>
      <c r="Q2700" t="str">
        <f t="shared" si="253"/>
        <v>food</v>
      </c>
      <c r="R2700" t="str">
        <f t="shared" si="254"/>
        <v>trucks</v>
      </c>
      <c r="S2700" s="9">
        <f t="shared" si="255"/>
        <v>41787.898240740738</v>
      </c>
      <c r="T2700" s="9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8289</v>
      </c>
      <c r="O2701" s="5">
        <f t="shared" si="252"/>
        <v>0</v>
      </c>
      <c r="P2701" s="5">
        <f t="shared" si="257"/>
        <v>0</v>
      </c>
      <c r="Q2701" t="str">
        <f t="shared" si="253"/>
        <v>food</v>
      </c>
      <c r="R2701" t="str">
        <f t="shared" si="254"/>
        <v>trucks</v>
      </c>
      <c r="S2701" s="9">
        <f t="shared" si="255"/>
        <v>41829.896562499998</v>
      </c>
      <c r="T2701" s="9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8289</v>
      </c>
      <c r="O2702" s="5">
        <f t="shared" si="252"/>
        <v>0.7000700070007001</v>
      </c>
      <c r="P2702" s="5">
        <f t="shared" si="257"/>
        <v>17.5</v>
      </c>
      <c r="Q2702" t="str">
        <f t="shared" si="253"/>
        <v>food</v>
      </c>
      <c r="R2702" t="str">
        <f t="shared" si="254"/>
        <v>trucks</v>
      </c>
      <c r="S2702" s="9">
        <f t="shared" si="255"/>
        <v>41870.87467592593</v>
      </c>
      <c r="T2702" s="9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8308</v>
      </c>
      <c r="O2703" s="5">
        <f t="shared" si="252"/>
        <v>46.176470588235297</v>
      </c>
      <c r="P2703" s="5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8308</v>
      </c>
      <c r="O2704" s="5">
        <f t="shared" si="252"/>
        <v>34.409999999999997</v>
      </c>
      <c r="P2704" s="5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8308</v>
      </c>
      <c r="O2705" s="5">
        <f t="shared" si="252"/>
        <v>103.75</v>
      </c>
      <c r="P2705" s="5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8308</v>
      </c>
      <c r="O2706" s="5">
        <f t="shared" si="252"/>
        <v>6.0263157894736841</v>
      </c>
      <c r="P2706" s="5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8308</v>
      </c>
      <c r="O2707" s="5">
        <f t="shared" si="252"/>
        <v>10.539393939393939</v>
      </c>
      <c r="P2707" s="5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8308</v>
      </c>
      <c r="O2708" s="5">
        <f t="shared" si="252"/>
        <v>112.29714285714286</v>
      </c>
      <c r="P2708" s="5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8308</v>
      </c>
      <c r="O2709" s="5">
        <f t="shared" si="252"/>
        <v>350.84462500000001</v>
      </c>
      <c r="P2709" s="5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8308</v>
      </c>
      <c r="O2710" s="5">
        <f t="shared" si="252"/>
        <v>233.21535</v>
      </c>
      <c r="P2710" s="5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8308</v>
      </c>
      <c r="O2711" s="5">
        <f t="shared" si="252"/>
        <v>101.60599999999999</v>
      </c>
      <c r="P2711" s="5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8308</v>
      </c>
      <c r="O2712" s="5">
        <f t="shared" si="252"/>
        <v>153.90035</v>
      </c>
      <c r="P2712" s="5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8308</v>
      </c>
      <c r="O2713" s="5">
        <f t="shared" si="252"/>
        <v>100.71611253196932</v>
      </c>
      <c r="P2713" s="5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9">
        <f t="shared" si="255"/>
        <v>41780.745254629634</v>
      </c>
      <c r="T2713" s="9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8308</v>
      </c>
      <c r="O2714" s="5">
        <f t="shared" si="252"/>
        <v>131.38181818181818</v>
      </c>
      <c r="P2714" s="5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8308</v>
      </c>
      <c r="O2715" s="5">
        <f t="shared" si="252"/>
        <v>102.24133333333333</v>
      </c>
      <c r="P2715" s="5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8308</v>
      </c>
      <c r="O2716" s="5">
        <f t="shared" si="252"/>
        <v>116.35599999999999</v>
      </c>
      <c r="P2716" s="5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8308</v>
      </c>
      <c r="O2717" s="5">
        <f t="shared" si="252"/>
        <v>264.62241666666665</v>
      </c>
      <c r="P2717" s="5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8308</v>
      </c>
      <c r="O2718" s="5">
        <f t="shared" si="252"/>
        <v>119.98009999999999</v>
      </c>
      <c r="P2718" s="5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8308</v>
      </c>
      <c r="O2719" s="5">
        <f t="shared" si="252"/>
        <v>120.104</v>
      </c>
      <c r="P2719" s="5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9">
        <f t="shared" si="255"/>
        <v>41934.914918981485</v>
      </c>
      <c r="T2719" s="9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8308</v>
      </c>
      <c r="O2720" s="5">
        <f t="shared" si="252"/>
        <v>103.58333333333333</v>
      </c>
      <c r="P2720" s="5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8308</v>
      </c>
      <c r="O2721" s="5">
        <f t="shared" si="252"/>
        <v>108.83333333333333</v>
      </c>
      <c r="P2721" s="5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9">
        <f t="shared" si="255"/>
        <v>42418.031180555554</v>
      </c>
      <c r="T2721" s="9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8308</v>
      </c>
      <c r="O2722" s="5">
        <f t="shared" si="252"/>
        <v>118.124</v>
      </c>
      <c r="P2722" s="5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9">
        <f t="shared" si="255"/>
        <v>42655.465891203698</v>
      </c>
      <c r="T2722" s="9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8300</v>
      </c>
      <c r="O2723" s="5">
        <f t="shared" si="252"/>
        <v>1462</v>
      </c>
      <c r="P2723" s="5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8300</v>
      </c>
      <c r="O2724" s="5">
        <f t="shared" si="252"/>
        <v>252.54</v>
      </c>
      <c r="P2724" s="5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8300</v>
      </c>
      <c r="O2725" s="5">
        <f t="shared" si="252"/>
        <v>140.05000000000001</v>
      </c>
      <c r="P2725" s="5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8300</v>
      </c>
      <c r="O2726" s="5">
        <f t="shared" si="252"/>
        <v>296.87520259319285</v>
      </c>
      <c r="P2726" s="5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8300</v>
      </c>
      <c r="O2727" s="5">
        <f t="shared" si="252"/>
        <v>144.54249999999999</v>
      </c>
      <c r="P2727" s="5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8300</v>
      </c>
      <c r="O2728" s="5">
        <f t="shared" si="252"/>
        <v>105.745</v>
      </c>
      <c r="P2728" s="5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8300</v>
      </c>
      <c r="O2729" s="5">
        <f t="shared" si="252"/>
        <v>493.21</v>
      </c>
      <c r="P2729" s="5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8300</v>
      </c>
      <c r="O2730" s="5">
        <f t="shared" si="252"/>
        <v>201.82666666666665</v>
      </c>
      <c r="P2730" s="5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8300</v>
      </c>
      <c r="O2731" s="5">
        <f t="shared" si="252"/>
        <v>104.44</v>
      </c>
      <c r="P2731" s="5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8300</v>
      </c>
      <c r="O2732" s="5">
        <f t="shared" si="252"/>
        <v>170.29262962962963</v>
      </c>
      <c r="P2732" s="5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8300</v>
      </c>
      <c r="O2733" s="5">
        <f t="shared" si="252"/>
        <v>104.30333333333333</v>
      </c>
      <c r="P2733" s="5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8300</v>
      </c>
      <c r="O2734" s="5">
        <f t="shared" si="252"/>
        <v>118.25</v>
      </c>
      <c r="P2734" s="5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8300</v>
      </c>
      <c r="O2735" s="5">
        <f t="shared" si="252"/>
        <v>107.538</v>
      </c>
      <c r="P2735" s="5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8300</v>
      </c>
      <c r="O2736" s="5">
        <f t="shared" si="252"/>
        <v>2260300</v>
      </c>
      <c r="P2736" s="5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8300</v>
      </c>
      <c r="O2737" s="5">
        <f t="shared" si="252"/>
        <v>978.1346666666667</v>
      </c>
      <c r="P2737" s="5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8300</v>
      </c>
      <c r="O2738" s="5">
        <f t="shared" si="252"/>
        <v>122.9</v>
      </c>
      <c r="P2738" s="5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8300</v>
      </c>
      <c r="O2739" s="5">
        <f t="shared" si="252"/>
        <v>246.06080000000003</v>
      </c>
      <c r="P2739" s="5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8300</v>
      </c>
      <c r="O2740" s="5">
        <f t="shared" si="252"/>
        <v>147.94</v>
      </c>
      <c r="P2740" s="5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8300</v>
      </c>
      <c r="O2741" s="5">
        <f t="shared" si="252"/>
        <v>384.09090909090907</v>
      </c>
      <c r="P2741" s="5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8300</v>
      </c>
      <c r="O2742" s="5">
        <f t="shared" si="252"/>
        <v>103.33333333333333</v>
      </c>
      <c r="P2742" s="5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8309</v>
      </c>
      <c r="O2743" s="5">
        <f t="shared" si="252"/>
        <v>0.4375</v>
      </c>
      <c r="P2743" s="5">
        <f t="shared" si="257"/>
        <v>8.75</v>
      </c>
      <c r="Q2743" t="str">
        <f t="shared" si="253"/>
        <v>publishing</v>
      </c>
      <c r="R2743" t="str">
        <f t="shared" si="254"/>
        <v>books</v>
      </c>
      <c r="S2743" s="9">
        <f t="shared" si="255"/>
        <v>41911.657430555555</v>
      </c>
      <c r="T2743" s="9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8309</v>
      </c>
      <c r="O2744" s="5">
        <f t="shared" si="252"/>
        <v>29.24</v>
      </c>
      <c r="P2744" s="5">
        <f t="shared" si="257"/>
        <v>40.611111111111114</v>
      </c>
      <c r="Q2744" t="str">
        <f t="shared" si="253"/>
        <v>publishing</v>
      </c>
      <c r="R2744" t="str">
        <f t="shared" si="254"/>
        <v>books</v>
      </c>
      <c r="S2744" s="9">
        <f t="shared" si="255"/>
        <v>41030.719756944447</v>
      </c>
      <c r="T2744" s="9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8309</v>
      </c>
      <c r="O2745" s="5">
        <f t="shared" si="252"/>
        <v>0</v>
      </c>
      <c r="P2745" s="5">
        <f t="shared" si="257"/>
        <v>0</v>
      </c>
      <c r="Q2745" t="str">
        <f t="shared" si="253"/>
        <v>publishing</v>
      </c>
      <c r="R2745" t="str">
        <f t="shared" si="254"/>
        <v>books</v>
      </c>
      <c r="S2745" s="9">
        <f t="shared" si="255"/>
        <v>42632.328784722224</v>
      </c>
      <c r="T2745" s="9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8309</v>
      </c>
      <c r="O2746" s="5">
        <f t="shared" si="252"/>
        <v>5.21875</v>
      </c>
      <c r="P2746" s="5">
        <f t="shared" si="257"/>
        <v>37.954545454545453</v>
      </c>
      <c r="Q2746" t="str">
        <f t="shared" si="253"/>
        <v>publishing</v>
      </c>
      <c r="R2746" t="str">
        <f t="shared" si="254"/>
        <v>books</v>
      </c>
      <c r="S2746" s="9">
        <f t="shared" si="255"/>
        <v>40938.062476851854</v>
      </c>
      <c r="T2746" s="9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8309</v>
      </c>
      <c r="O2747" s="5">
        <f t="shared" si="252"/>
        <v>21.887499999999999</v>
      </c>
      <c r="P2747" s="5">
        <f t="shared" si="257"/>
        <v>35.734693877551024</v>
      </c>
      <c r="Q2747" t="str">
        <f t="shared" si="253"/>
        <v>publishing</v>
      </c>
      <c r="R2747" t="str">
        <f t="shared" si="254"/>
        <v>books</v>
      </c>
      <c r="S2747" s="9">
        <f t="shared" si="255"/>
        <v>41044.988055555557</v>
      </c>
      <c r="T2747" s="9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8309</v>
      </c>
      <c r="O2748" s="5">
        <f t="shared" si="252"/>
        <v>26.7</v>
      </c>
      <c r="P2748" s="5">
        <f t="shared" si="257"/>
        <v>42.157894736842103</v>
      </c>
      <c r="Q2748" t="str">
        <f t="shared" si="253"/>
        <v>publishing</v>
      </c>
      <c r="R2748" t="str">
        <f t="shared" si="254"/>
        <v>books</v>
      </c>
      <c r="S2748" s="9">
        <f t="shared" si="255"/>
        <v>41850.781377314815</v>
      </c>
      <c r="T2748" s="9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8309</v>
      </c>
      <c r="O2749" s="5">
        <f t="shared" si="252"/>
        <v>28</v>
      </c>
      <c r="P2749" s="5">
        <f t="shared" si="257"/>
        <v>35</v>
      </c>
      <c r="Q2749" t="str">
        <f t="shared" si="253"/>
        <v>publishing</v>
      </c>
      <c r="R2749" t="str">
        <f t="shared" si="254"/>
        <v>books</v>
      </c>
      <c r="S2749" s="9">
        <f t="shared" si="255"/>
        <v>41044.64811342593</v>
      </c>
      <c r="T2749" s="9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8309</v>
      </c>
      <c r="O2750" s="5">
        <f t="shared" si="252"/>
        <v>1.06</v>
      </c>
      <c r="P2750" s="5">
        <f t="shared" si="257"/>
        <v>13.25</v>
      </c>
      <c r="Q2750" t="str">
        <f t="shared" si="253"/>
        <v>publishing</v>
      </c>
      <c r="R2750" t="str">
        <f t="shared" si="254"/>
        <v>books</v>
      </c>
      <c r="S2750" s="9">
        <f t="shared" si="255"/>
        <v>42585.7106712963</v>
      </c>
      <c r="T2750" s="9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8309</v>
      </c>
      <c r="O2751" s="5">
        <f t="shared" si="252"/>
        <v>1.1000000000000001</v>
      </c>
      <c r="P2751" s="5">
        <f t="shared" si="257"/>
        <v>55</v>
      </c>
      <c r="Q2751" t="str">
        <f t="shared" si="253"/>
        <v>publishing</v>
      </c>
      <c r="R2751" t="str">
        <f t="shared" si="254"/>
        <v>books</v>
      </c>
      <c r="S2751" s="9">
        <f t="shared" si="255"/>
        <v>42068.799039351856</v>
      </c>
      <c r="T2751" s="9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8309</v>
      </c>
      <c r="O2752" s="5">
        <f t="shared" si="252"/>
        <v>0</v>
      </c>
      <c r="P2752" s="5">
        <f t="shared" si="257"/>
        <v>0</v>
      </c>
      <c r="Q2752" t="str">
        <f t="shared" si="253"/>
        <v>publishing</v>
      </c>
      <c r="R2752" t="str">
        <f t="shared" si="254"/>
        <v>books</v>
      </c>
      <c r="S2752" s="9">
        <f t="shared" si="255"/>
        <v>41078.899826388886</v>
      </c>
      <c r="T2752" s="9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8309</v>
      </c>
      <c r="O2753" s="5">
        <f t="shared" si="252"/>
        <v>0</v>
      </c>
      <c r="P2753" s="5">
        <f t="shared" si="257"/>
        <v>0</v>
      </c>
      <c r="Q2753" t="str">
        <f t="shared" si="253"/>
        <v>publishing</v>
      </c>
      <c r="R2753" t="str">
        <f t="shared" si="254"/>
        <v>books</v>
      </c>
      <c r="S2753" s="9">
        <f t="shared" si="255"/>
        <v>41747.887060185189</v>
      </c>
      <c r="T2753" s="9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8309</v>
      </c>
      <c r="O2754" s="5">
        <f t="shared" si="252"/>
        <v>11.458333333333334</v>
      </c>
      <c r="P2754" s="5">
        <f t="shared" si="257"/>
        <v>39.285714285714285</v>
      </c>
      <c r="Q2754" t="str">
        <f t="shared" si="253"/>
        <v>publishing</v>
      </c>
      <c r="R2754" t="str">
        <f t="shared" si="254"/>
        <v>books</v>
      </c>
      <c r="S2754" s="9">
        <f t="shared" si="255"/>
        <v>40855.765092592592</v>
      </c>
      <c r="T2754" s="9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8309</v>
      </c>
      <c r="O2755" s="5">
        <f t="shared" ref="O2755:O2818" si="258">E2755*100/D2755</f>
        <v>19</v>
      </c>
      <c r="P2755" s="5">
        <f t="shared" si="257"/>
        <v>47.5</v>
      </c>
      <c r="Q2755" t="str">
        <f t="shared" ref="Q2755:Q2818" si="259">IF(ISERR(FIND(" ",N2755)),"",LEFT(N2755,FIND(" ",N2755)-1))</f>
        <v>publishing</v>
      </c>
      <c r="R2755" t="str">
        <f t="shared" ref="R2755:R2818" si="260">IF(ISERR(FIND(" ",N2755)),"",RIGHT(N2755,LEN(N2755)-FIND("*",SUBSTITUTE(N2755," ","*",LEN(N2755)-LEN(SUBSTITUTE(N2755," ",""))))))</f>
        <v>books</v>
      </c>
      <c r="S2755" s="9">
        <f t="shared" ref="S2755:S2818" si="261">(((J2755/60)/60)/24)+DATE(1970,1,1)</f>
        <v>41117.900729166664</v>
      </c>
      <c r="T2755" s="9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8309</v>
      </c>
      <c r="O2756" s="5">
        <f t="shared" si="258"/>
        <v>0</v>
      </c>
      <c r="P2756" s="5">
        <f t="shared" ref="P2756:P2819" si="263">IF(L2756=0,0,E2756/L2756)</f>
        <v>0</v>
      </c>
      <c r="Q2756" t="str">
        <f t="shared" si="259"/>
        <v>publishing</v>
      </c>
      <c r="R2756" t="str">
        <f t="shared" si="260"/>
        <v>books</v>
      </c>
      <c r="S2756" s="9">
        <f t="shared" si="261"/>
        <v>41863.636006944449</v>
      </c>
      <c r="T2756" s="9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8309</v>
      </c>
      <c r="O2757" s="5">
        <f t="shared" si="258"/>
        <v>52</v>
      </c>
      <c r="P2757" s="5">
        <f t="shared" si="263"/>
        <v>17.333333333333332</v>
      </c>
      <c r="Q2757" t="str">
        <f t="shared" si="259"/>
        <v>publishing</v>
      </c>
      <c r="R2757" t="str">
        <f t="shared" si="260"/>
        <v>books</v>
      </c>
      <c r="S2757" s="9">
        <f t="shared" si="261"/>
        <v>42072.790821759263</v>
      </c>
      <c r="T2757" s="9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8309</v>
      </c>
      <c r="O2758" s="5">
        <f t="shared" si="258"/>
        <v>10.48</v>
      </c>
      <c r="P2758" s="5">
        <f t="shared" si="263"/>
        <v>31.757575757575758</v>
      </c>
      <c r="Q2758" t="str">
        <f t="shared" si="259"/>
        <v>publishing</v>
      </c>
      <c r="R2758" t="str">
        <f t="shared" si="260"/>
        <v>books</v>
      </c>
      <c r="S2758" s="9">
        <f t="shared" si="261"/>
        <v>41620.90047453704</v>
      </c>
      <c r="T2758" s="9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8309</v>
      </c>
      <c r="O2759" s="5">
        <f t="shared" si="258"/>
        <v>0.66666666666666663</v>
      </c>
      <c r="P2759" s="5">
        <f t="shared" si="263"/>
        <v>5</v>
      </c>
      <c r="Q2759" t="str">
        <f t="shared" si="259"/>
        <v>publishing</v>
      </c>
      <c r="R2759" t="str">
        <f t="shared" si="260"/>
        <v>books</v>
      </c>
      <c r="S2759" s="9">
        <f t="shared" si="261"/>
        <v>42573.65662037037</v>
      </c>
      <c r="T2759" s="9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8309</v>
      </c>
      <c r="O2760" s="5">
        <f t="shared" si="258"/>
        <v>11.7</v>
      </c>
      <c r="P2760" s="5">
        <f t="shared" si="263"/>
        <v>39</v>
      </c>
      <c r="Q2760" t="str">
        <f t="shared" si="259"/>
        <v>publishing</v>
      </c>
      <c r="R2760" t="str">
        <f t="shared" si="260"/>
        <v>books</v>
      </c>
      <c r="S2760" s="9">
        <f t="shared" si="261"/>
        <v>42639.441932870366</v>
      </c>
      <c r="T2760" s="9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8309</v>
      </c>
      <c r="O2761" s="5">
        <f t="shared" si="258"/>
        <v>10.5</v>
      </c>
      <c r="P2761" s="5">
        <f t="shared" si="263"/>
        <v>52.5</v>
      </c>
      <c r="Q2761" t="str">
        <f t="shared" si="259"/>
        <v>publishing</v>
      </c>
      <c r="R2761" t="str">
        <f t="shared" si="260"/>
        <v>books</v>
      </c>
      <c r="S2761" s="9">
        <f t="shared" si="261"/>
        <v>42524.36650462963</v>
      </c>
      <c r="T2761" s="9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8309</v>
      </c>
      <c r="O2762" s="5">
        <f t="shared" si="258"/>
        <v>0</v>
      </c>
      <c r="P2762" s="5">
        <f t="shared" si="263"/>
        <v>0</v>
      </c>
      <c r="Q2762" t="str">
        <f t="shared" si="259"/>
        <v>publishing</v>
      </c>
      <c r="R2762" t="str">
        <f t="shared" si="260"/>
        <v>books</v>
      </c>
      <c r="S2762" s="9">
        <f t="shared" si="261"/>
        <v>41415.461319444446</v>
      </c>
      <c r="T2762" s="9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8309</v>
      </c>
      <c r="O2763" s="5">
        <f t="shared" si="258"/>
        <v>0.72</v>
      </c>
      <c r="P2763" s="5">
        <f t="shared" si="263"/>
        <v>9</v>
      </c>
      <c r="Q2763" t="str">
        <f t="shared" si="259"/>
        <v>publishing</v>
      </c>
      <c r="R2763" t="str">
        <f t="shared" si="260"/>
        <v>books</v>
      </c>
      <c r="S2763" s="9">
        <f t="shared" si="261"/>
        <v>41247.063576388886</v>
      </c>
      <c r="T2763" s="9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8309</v>
      </c>
      <c r="O2764" s="5">
        <f t="shared" si="258"/>
        <v>0.76923076923076927</v>
      </c>
      <c r="P2764" s="5">
        <f t="shared" si="263"/>
        <v>25</v>
      </c>
      <c r="Q2764" t="str">
        <f t="shared" si="259"/>
        <v>publishing</v>
      </c>
      <c r="R2764" t="str">
        <f t="shared" si="260"/>
        <v>books</v>
      </c>
      <c r="S2764" s="9">
        <f t="shared" si="261"/>
        <v>40927.036979166667</v>
      </c>
      <c r="T2764" s="9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8309</v>
      </c>
      <c r="O2765" s="5">
        <f t="shared" si="258"/>
        <v>0.22842639593908629</v>
      </c>
      <c r="P2765" s="5">
        <f t="shared" si="263"/>
        <v>30</v>
      </c>
      <c r="Q2765" t="str">
        <f t="shared" si="259"/>
        <v>publishing</v>
      </c>
      <c r="R2765" t="str">
        <f t="shared" si="260"/>
        <v>books</v>
      </c>
      <c r="S2765" s="9">
        <f t="shared" si="261"/>
        <v>41373.579675925925</v>
      </c>
      <c r="T2765" s="9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8309</v>
      </c>
      <c r="O2766" s="5">
        <f t="shared" si="258"/>
        <v>1.125</v>
      </c>
      <c r="P2766" s="5">
        <f t="shared" si="263"/>
        <v>11.25</v>
      </c>
      <c r="Q2766" t="str">
        <f t="shared" si="259"/>
        <v>publishing</v>
      </c>
      <c r="R2766" t="str">
        <f t="shared" si="260"/>
        <v>books</v>
      </c>
      <c r="S2766" s="9">
        <f t="shared" si="261"/>
        <v>41030.292025462964</v>
      </c>
      <c r="T2766" s="9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8309</v>
      </c>
      <c r="O2767" s="5">
        <f t="shared" si="258"/>
        <v>0</v>
      </c>
      <c r="P2767" s="5">
        <f t="shared" si="263"/>
        <v>0</v>
      </c>
      <c r="Q2767" t="str">
        <f t="shared" si="259"/>
        <v>publishing</v>
      </c>
      <c r="R2767" t="str">
        <f t="shared" si="260"/>
        <v>books</v>
      </c>
      <c r="S2767" s="9">
        <f t="shared" si="261"/>
        <v>41194.579027777778</v>
      </c>
      <c r="T2767" s="9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8309</v>
      </c>
      <c r="O2768" s="5">
        <f t="shared" si="258"/>
        <v>2</v>
      </c>
      <c r="P2768" s="5">
        <f t="shared" si="263"/>
        <v>25</v>
      </c>
      <c r="Q2768" t="str">
        <f t="shared" si="259"/>
        <v>publishing</v>
      </c>
      <c r="R2768" t="str">
        <f t="shared" si="260"/>
        <v>books</v>
      </c>
      <c r="S2768" s="9">
        <f t="shared" si="261"/>
        <v>40736.668032407404</v>
      </c>
      <c r="T2768" s="9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8309</v>
      </c>
      <c r="O2769" s="5">
        <f t="shared" si="258"/>
        <v>0.85</v>
      </c>
      <c r="P2769" s="5">
        <f t="shared" si="263"/>
        <v>11.333333333333334</v>
      </c>
      <c r="Q2769" t="str">
        <f t="shared" si="259"/>
        <v>publishing</v>
      </c>
      <c r="R2769" t="str">
        <f t="shared" si="260"/>
        <v>books</v>
      </c>
      <c r="S2769" s="9">
        <f t="shared" si="261"/>
        <v>42172.958912037036</v>
      </c>
      <c r="T2769" s="9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8309</v>
      </c>
      <c r="O2770" s="5">
        <f t="shared" si="258"/>
        <v>14.314285714285715</v>
      </c>
      <c r="P2770" s="5">
        <f t="shared" si="263"/>
        <v>29.470588235294116</v>
      </c>
      <c r="Q2770" t="str">
        <f t="shared" si="259"/>
        <v>publishing</v>
      </c>
      <c r="R2770" t="str">
        <f t="shared" si="260"/>
        <v>books</v>
      </c>
      <c r="S2770" s="9">
        <f t="shared" si="261"/>
        <v>40967.614849537036</v>
      </c>
      <c r="T2770" s="9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8309</v>
      </c>
      <c r="O2771" s="5">
        <f t="shared" si="258"/>
        <v>0.25</v>
      </c>
      <c r="P2771" s="5">
        <f t="shared" si="263"/>
        <v>1</v>
      </c>
      <c r="Q2771" t="str">
        <f t="shared" si="259"/>
        <v>publishing</v>
      </c>
      <c r="R2771" t="str">
        <f t="shared" si="260"/>
        <v>books</v>
      </c>
      <c r="S2771" s="9">
        <f t="shared" si="261"/>
        <v>41745.826273148145</v>
      </c>
      <c r="T2771" s="9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8309</v>
      </c>
      <c r="O2772" s="5">
        <f t="shared" si="258"/>
        <v>10.411250000000001</v>
      </c>
      <c r="P2772" s="5">
        <f t="shared" si="263"/>
        <v>63.098484848484851</v>
      </c>
      <c r="Q2772" t="str">
        <f t="shared" si="259"/>
        <v>publishing</v>
      </c>
      <c r="R2772" t="str">
        <f t="shared" si="260"/>
        <v>books</v>
      </c>
      <c r="S2772" s="9">
        <f t="shared" si="261"/>
        <v>41686.705208333333</v>
      </c>
      <c r="T2772" s="9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8309</v>
      </c>
      <c r="O2773" s="5">
        <f t="shared" si="258"/>
        <v>0</v>
      </c>
      <c r="P2773" s="5">
        <f t="shared" si="263"/>
        <v>0</v>
      </c>
      <c r="Q2773" t="str">
        <f t="shared" si="259"/>
        <v>publishing</v>
      </c>
      <c r="R2773" t="str">
        <f t="shared" si="260"/>
        <v>books</v>
      </c>
      <c r="S2773" s="9">
        <f t="shared" si="261"/>
        <v>41257.531712962962</v>
      </c>
      <c r="T2773" s="9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8309</v>
      </c>
      <c r="O2774" s="5">
        <f t="shared" si="258"/>
        <v>0</v>
      </c>
      <c r="P2774" s="5">
        <f t="shared" si="263"/>
        <v>0</v>
      </c>
      <c r="Q2774" t="str">
        <f t="shared" si="259"/>
        <v>publishing</v>
      </c>
      <c r="R2774" t="str">
        <f t="shared" si="260"/>
        <v>books</v>
      </c>
      <c r="S2774" s="9">
        <f t="shared" si="261"/>
        <v>41537.869143518517</v>
      </c>
      <c r="T2774" s="9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8309</v>
      </c>
      <c r="O2775" s="5">
        <f t="shared" si="258"/>
        <v>0.18867924528301888</v>
      </c>
      <c r="P2775" s="5">
        <f t="shared" si="263"/>
        <v>1</v>
      </c>
      <c r="Q2775" t="str">
        <f t="shared" si="259"/>
        <v>publishing</v>
      </c>
      <c r="R2775" t="str">
        <f t="shared" si="260"/>
        <v>books</v>
      </c>
      <c r="S2775" s="9">
        <f t="shared" si="261"/>
        <v>42474.86482638889</v>
      </c>
      <c r="T2775" s="9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8309</v>
      </c>
      <c r="O2776" s="5">
        <f t="shared" si="258"/>
        <v>14.25</v>
      </c>
      <c r="P2776" s="5">
        <f t="shared" si="263"/>
        <v>43.846153846153847</v>
      </c>
      <c r="Q2776" t="str">
        <f t="shared" si="259"/>
        <v>publishing</v>
      </c>
      <c r="R2776" t="str">
        <f t="shared" si="260"/>
        <v>books</v>
      </c>
      <c r="S2776" s="9">
        <f t="shared" si="261"/>
        <v>41311.126481481479</v>
      </c>
      <c r="T2776" s="9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8309</v>
      </c>
      <c r="O2777" s="5">
        <f t="shared" si="258"/>
        <v>3</v>
      </c>
      <c r="P2777" s="5">
        <f t="shared" si="263"/>
        <v>75</v>
      </c>
      <c r="Q2777" t="str">
        <f t="shared" si="259"/>
        <v>publishing</v>
      </c>
      <c r="R2777" t="str">
        <f t="shared" si="260"/>
        <v>books</v>
      </c>
      <c r="S2777" s="9">
        <f t="shared" si="261"/>
        <v>40863.013356481482</v>
      </c>
      <c r="T2777" s="9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8309</v>
      </c>
      <c r="O2778" s="5">
        <f t="shared" si="258"/>
        <v>7.8809523809523814</v>
      </c>
      <c r="P2778" s="5">
        <f t="shared" si="263"/>
        <v>45.972222222222221</v>
      </c>
      <c r="Q2778" t="str">
        <f t="shared" si="259"/>
        <v>publishing</v>
      </c>
      <c r="R2778" t="str">
        <f t="shared" si="260"/>
        <v>books</v>
      </c>
      <c r="S2778" s="9">
        <f t="shared" si="261"/>
        <v>42136.297175925924</v>
      </c>
      <c r="T2778" s="9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8309</v>
      </c>
      <c r="O2779" s="5">
        <f t="shared" si="258"/>
        <v>0.33333333333333331</v>
      </c>
      <c r="P2779" s="5">
        <f t="shared" si="263"/>
        <v>10</v>
      </c>
      <c r="Q2779" t="str">
        <f t="shared" si="259"/>
        <v>publishing</v>
      </c>
      <c r="R2779" t="str">
        <f t="shared" si="260"/>
        <v>books</v>
      </c>
      <c r="S2779" s="9">
        <f t="shared" si="261"/>
        <v>42172.669027777782</v>
      </c>
      <c r="T2779" s="9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8309</v>
      </c>
      <c r="O2780" s="5">
        <f t="shared" si="258"/>
        <v>25.545454545454547</v>
      </c>
      <c r="P2780" s="5">
        <f t="shared" si="263"/>
        <v>93.666666666666671</v>
      </c>
      <c r="Q2780" t="str">
        <f t="shared" si="259"/>
        <v>publishing</v>
      </c>
      <c r="R2780" t="str">
        <f t="shared" si="260"/>
        <v>books</v>
      </c>
      <c r="S2780" s="9">
        <f t="shared" si="261"/>
        <v>41846.978078703702</v>
      </c>
      <c r="T2780" s="9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8309</v>
      </c>
      <c r="O2781" s="5">
        <f t="shared" si="258"/>
        <v>2.12</v>
      </c>
      <c r="P2781" s="5">
        <f t="shared" si="263"/>
        <v>53</v>
      </c>
      <c r="Q2781" t="str">
        <f t="shared" si="259"/>
        <v>publishing</v>
      </c>
      <c r="R2781" t="str">
        <f t="shared" si="260"/>
        <v>books</v>
      </c>
      <c r="S2781" s="9">
        <f t="shared" si="261"/>
        <v>42300.585891203707</v>
      </c>
      <c r="T2781" s="9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8309</v>
      </c>
      <c r="O2782" s="5">
        <f t="shared" si="258"/>
        <v>0</v>
      </c>
      <c r="P2782" s="5">
        <f t="shared" si="263"/>
        <v>0</v>
      </c>
      <c r="Q2782" t="str">
        <f t="shared" si="259"/>
        <v>publishing</v>
      </c>
      <c r="R2782" t="str">
        <f t="shared" si="260"/>
        <v>books</v>
      </c>
      <c r="S2782" s="9">
        <f t="shared" si="261"/>
        <v>42774.447777777779</v>
      </c>
      <c r="T2782" s="9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8276</v>
      </c>
      <c r="O2783" s="5">
        <f t="shared" si="258"/>
        <v>105.28</v>
      </c>
      <c r="P2783" s="5">
        <f t="shared" si="263"/>
        <v>47</v>
      </c>
      <c r="Q2783" t="str">
        <f t="shared" si="259"/>
        <v>theater</v>
      </c>
      <c r="R2783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8276</v>
      </c>
      <c r="O2784" s="5">
        <f t="shared" si="258"/>
        <v>120</v>
      </c>
      <c r="P2784" s="5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8276</v>
      </c>
      <c r="O2785" s="5">
        <f t="shared" si="258"/>
        <v>114.5</v>
      </c>
      <c r="P2785" s="5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8276</v>
      </c>
      <c r="O2786" s="5">
        <f t="shared" si="258"/>
        <v>119</v>
      </c>
      <c r="P2786" s="5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8276</v>
      </c>
      <c r="O2787" s="5">
        <f t="shared" si="258"/>
        <v>104.68</v>
      </c>
      <c r="P2787" s="5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8276</v>
      </c>
      <c r="O2788" s="5">
        <f t="shared" si="258"/>
        <v>117.84</v>
      </c>
      <c r="P2788" s="5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8276</v>
      </c>
      <c r="O2789" s="5">
        <f t="shared" si="258"/>
        <v>119.7</v>
      </c>
      <c r="P2789" s="5">
        <f t="shared" si="263"/>
        <v>31.5</v>
      </c>
      <c r="Q2789" t="str">
        <f t="shared" si="259"/>
        <v>theater</v>
      </c>
      <c r="R2789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8276</v>
      </c>
      <c r="O2790" s="5">
        <f t="shared" si="258"/>
        <v>102.5</v>
      </c>
      <c r="P2790" s="5">
        <f t="shared" si="263"/>
        <v>102.5</v>
      </c>
      <c r="Q2790" t="str">
        <f t="shared" si="259"/>
        <v>theater</v>
      </c>
      <c r="R2790" t="str">
        <f t="shared" si="260"/>
        <v>plays</v>
      </c>
      <c r="S2790" s="9">
        <f t="shared" si="261"/>
        <v>42550.701886574068</v>
      </c>
      <c r="T2790" s="9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8276</v>
      </c>
      <c r="O2791" s="5">
        <f t="shared" si="258"/>
        <v>101.16666666666667</v>
      </c>
      <c r="P2791" s="5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8276</v>
      </c>
      <c r="O2792" s="5">
        <f t="shared" si="258"/>
        <v>105.33333333333333</v>
      </c>
      <c r="P2792" s="5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8276</v>
      </c>
      <c r="O2793" s="5">
        <f t="shared" si="258"/>
        <v>102.5</v>
      </c>
      <c r="P2793" s="5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8276</v>
      </c>
      <c r="O2794" s="5">
        <f t="shared" si="258"/>
        <v>107.6</v>
      </c>
      <c r="P2794" s="5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8276</v>
      </c>
      <c r="O2795" s="5">
        <f t="shared" si="258"/>
        <v>110.5675</v>
      </c>
      <c r="P2795" s="5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8276</v>
      </c>
      <c r="O2796" s="5">
        <f t="shared" si="258"/>
        <v>150</v>
      </c>
      <c r="P2796" s="5">
        <f t="shared" si="263"/>
        <v>25</v>
      </c>
      <c r="Q2796" t="str">
        <f t="shared" si="259"/>
        <v>theater</v>
      </c>
      <c r="R279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8276</v>
      </c>
      <c r="O2797" s="5">
        <f t="shared" si="258"/>
        <v>104.28571428571429</v>
      </c>
      <c r="P2797" s="5">
        <f t="shared" si="263"/>
        <v>36.5</v>
      </c>
      <c r="Q2797" t="str">
        <f t="shared" si="259"/>
        <v>theater</v>
      </c>
      <c r="R2797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8276</v>
      </c>
      <c r="O2798" s="5">
        <f t="shared" si="258"/>
        <v>115.5</v>
      </c>
      <c r="P2798" s="5">
        <f t="shared" si="263"/>
        <v>44</v>
      </c>
      <c r="Q2798" t="str">
        <f t="shared" si="259"/>
        <v>theater</v>
      </c>
      <c r="R2798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8276</v>
      </c>
      <c r="O2799" s="5">
        <f t="shared" si="258"/>
        <v>102.64512499999999</v>
      </c>
      <c r="P2799" s="5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8276</v>
      </c>
      <c r="O2800" s="5">
        <f t="shared" si="258"/>
        <v>101.4</v>
      </c>
      <c r="P2800" s="5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8276</v>
      </c>
      <c r="O2801" s="5">
        <f t="shared" si="258"/>
        <v>116.6348</v>
      </c>
      <c r="P2801" s="5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8276</v>
      </c>
      <c r="O2802" s="5">
        <f t="shared" si="258"/>
        <v>133</v>
      </c>
      <c r="P2802" s="5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8276</v>
      </c>
      <c r="O2803" s="5">
        <f t="shared" si="258"/>
        <v>133.19999999999999</v>
      </c>
      <c r="P2803" s="5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8276</v>
      </c>
      <c r="O2804" s="5">
        <f t="shared" si="258"/>
        <v>101.83333333333333</v>
      </c>
      <c r="P2804" s="5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8276</v>
      </c>
      <c r="O2805" s="5">
        <f t="shared" si="258"/>
        <v>127.95</v>
      </c>
      <c r="P2805" s="5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8276</v>
      </c>
      <c r="O2806" s="5">
        <f t="shared" si="258"/>
        <v>115</v>
      </c>
      <c r="P2806" s="5">
        <f t="shared" si="263"/>
        <v>50</v>
      </c>
      <c r="Q2806" t="str">
        <f t="shared" si="259"/>
        <v>theater</v>
      </c>
      <c r="R280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8276</v>
      </c>
      <c r="O2807" s="5">
        <f t="shared" si="258"/>
        <v>110</v>
      </c>
      <c r="P2807" s="5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8276</v>
      </c>
      <c r="O2808" s="5">
        <f t="shared" si="258"/>
        <v>112.1</v>
      </c>
      <c r="P2808" s="5">
        <f t="shared" si="263"/>
        <v>44.25</v>
      </c>
      <c r="Q2808" t="str">
        <f t="shared" si="259"/>
        <v>theater</v>
      </c>
      <c r="R2808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8276</v>
      </c>
      <c r="O2809" s="5">
        <f t="shared" si="258"/>
        <v>126</v>
      </c>
      <c r="P2809" s="5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8276</v>
      </c>
      <c r="O2810" s="5">
        <f t="shared" si="258"/>
        <v>100.24444444444444</v>
      </c>
      <c r="P2810" s="5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8276</v>
      </c>
      <c r="O2811" s="5">
        <f t="shared" si="258"/>
        <v>102.4</v>
      </c>
      <c r="P2811" s="5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8276</v>
      </c>
      <c r="O2812" s="5">
        <f t="shared" si="258"/>
        <v>108.2</v>
      </c>
      <c r="P2812" s="5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8276</v>
      </c>
      <c r="O2813" s="5">
        <f t="shared" si="258"/>
        <v>100.27</v>
      </c>
      <c r="P2813" s="5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8276</v>
      </c>
      <c r="O2814" s="5">
        <f t="shared" si="258"/>
        <v>113.3</v>
      </c>
      <c r="P2814" s="5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8276</v>
      </c>
      <c r="O2815" s="5">
        <f t="shared" si="258"/>
        <v>127.57571428571428</v>
      </c>
      <c r="P2815" s="5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8276</v>
      </c>
      <c r="O2816" s="5">
        <f t="shared" si="258"/>
        <v>107.73333333333333</v>
      </c>
      <c r="P2816" s="5">
        <f t="shared" si="263"/>
        <v>25.25</v>
      </c>
      <c r="Q2816" t="str">
        <f t="shared" si="259"/>
        <v>theater</v>
      </c>
      <c r="R281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8276</v>
      </c>
      <c r="O2817" s="5">
        <f t="shared" si="258"/>
        <v>242</v>
      </c>
      <c r="P2817" s="5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9">
        <f t="shared" si="261"/>
        <v>42559.776724537034</v>
      </c>
      <c r="T2817" s="9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8276</v>
      </c>
      <c r="O2818" s="5">
        <f t="shared" si="258"/>
        <v>141.56666666666666</v>
      </c>
      <c r="P2818" s="5">
        <f t="shared" si="263"/>
        <v>25.130177514792898</v>
      </c>
      <c r="Q2818" t="str">
        <f t="shared" si="259"/>
        <v>theater</v>
      </c>
      <c r="R2818" t="str">
        <f t="shared" si="260"/>
        <v>plays</v>
      </c>
      <c r="S2818" s="9">
        <f t="shared" si="261"/>
        <v>42188.467499999999</v>
      </c>
      <c r="T2818" s="9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8276</v>
      </c>
      <c r="O2819" s="5">
        <f t="shared" ref="O2819:O2882" si="264">E2819*100/D2819</f>
        <v>130</v>
      </c>
      <c r="P2819" s="5">
        <f t="shared" si="263"/>
        <v>23.636363636363637</v>
      </c>
      <c r="Q2819" t="str">
        <f t="shared" ref="Q2819:Q2882" si="265">IF(ISERR(FIND(" ",N2819)),"",LEFT(N2819,FIND(" ",N2819)-1))</f>
        <v>theater</v>
      </c>
      <c r="R2819" t="str">
        <f t="shared" ref="R2819:R2882" si="266">IF(ISERR(FIND(" ",N2819)),"",RIGHT(N2819,LEN(N2819)-FIND("*",SUBSTITUTE(N2819," ","*",LEN(N2819)-LEN(SUBSTITUTE(N2819," ",""))))))</f>
        <v>plays</v>
      </c>
      <c r="S2819" s="9">
        <f t="shared" ref="S2819:S2882" si="267">(((J2819/60)/60)/24)+DATE(1970,1,1)</f>
        <v>42023.634976851856</v>
      </c>
      <c r="T2819" s="9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8276</v>
      </c>
      <c r="O2820" s="5">
        <f t="shared" si="264"/>
        <v>106.03</v>
      </c>
      <c r="P2820" s="5">
        <f t="shared" ref="P2820:P2883" si="269">IF(L2820=0,0,E2820/L2820)</f>
        <v>103.95098039215686</v>
      </c>
      <c r="Q2820" t="str">
        <f t="shared" si="265"/>
        <v>theater</v>
      </c>
      <c r="R2820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8276</v>
      </c>
      <c r="O2821" s="5">
        <f t="shared" si="264"/>
        <v>104.8</v>
      </c>
      <c r="P2821" s="5">
        <f t="shared" si="269"/>
        <v>50.384615384615387</v>
      </c>
      <c r="Q2821" t="str">
        <f t="shared" si="265"/>
        <v>theater</v>
      </c>
      <c r="R2821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8276</v>
      </c>
      <c r="O2822" s="5">
        <f t="shared" si="264"/>
        <v>136</v>
      </c>
      <c r="P2822" s="5">
        <f t="shared" si="269"/>
        <v>13.6</v>
      </c>
      <c r="Q2822" t="str">
        <f t="shared" si="265"/>
        <v>theater</v>
      </c>
      <c r="R2822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8276</v>
      </c>
      <c r="O2823" s="5">
        <f t="shared" si="264"/>
        <v>100</v>
      </c>
      <c r="P2823" s="5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8276</v>
      </c>
      <c r="O2824" s="5">
        <f t="shared" si="264"/>
        <v>100</v>
      </c>
      <c r="P2824" s="5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9">
        <f t="shared" si="267"/>
        <v>42060.683935185181</v>
      </c>
      <c r="T2824" s="9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8276</v>
      </c>
      <c r="O2825" s="5">
        <f t="shared" si="264"/>
        <v>124</v>
      </c>
      <c r="P2825" s="5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8276</v>
      </c>
      <c r="O2826" s="5">
        <f t="shared" si="264"/>
        <v>116.92307692307692</v>
      </c>
      <c r="P2826" s="5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8276</v>
      </c>
      <c r="O2827" s="5">
        <f t="shared" si="264"/>
        <v>103.33333333333333</v>
      </c>
      <c r="P2827" s="5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8276</v>
      </c>
      <c r="O2828" s="5">
        <f t="shared" si="264"/>
        <v>107.75</v>
      </c>
      <c r="P2828" s="5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8276</v>
      </c>
      <c r="O2829" s="5">
        <f t="shared" si="264"/>
        <v>120.25</v>
      </c>
      <c r="P2829" s="5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8276</v>
      </c>
      <c r="O2830" s="5">
        <f t="shared" si="264"/>
        <v>100.37894736842105</v>
      </c>
      <c r="P2830" s="5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8276</v>
      </c>
      <c r="O2831" s="5">
        <f t="shared" si="264"/>
        <v>106.52</v>
      </c>
      <c r="P2831" s="5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8276</v>
      </c>
      <c r="O2832" s="5">
        <f t="shared" si="264"/>
        <v>100</v>
      </c>
      <c r="P2832" s="5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8276</v>
      </c>
      <c r="O2833" s="5">
        <f t="shared" si="264"/>
        <v>110.66666666666667</v>
      </c>
      <c r="P2833" s="5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8276</v>
      </c>
      <c r="O2834" s="5">
        <f t="shared" si="264"/>
        <v>114.7196</v>
      </c>
      <c r="P2834" s="5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8276</v>
      </c>
      <c r="O2835" s="5">
        <f t="shared" si="264"/>
        <v>108.25925925925925</v>
      </c>
      <c r="P2835" s="5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8276</v>
      </c>
      <c r="O2836" s="5">
        <f t="shared" si="264"/>
        <v>170</v>
      </c>
      <c r="P2836" s="5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8276</v>
      </c>
      <c r="O2837" s="5">
        <f t="shared" si="264"/>
        <v>187.09899999999999</v>
      </c>
      <c r="P2837" s="5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8276</v>
      </c>
      <c r="O2838" s="5">
        <f t="shared" si="264"/>
        <v>107.77777777777777</v>
      </c>
      <c r="P2838" s="5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8276</v>
      </c>
      <c r="O2839" s="5">
        <f t="shared" si="264"/>
        <v>100</v>
      </c>
      <c r="P2839" s="5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8276</v>
      </c>
      <c r="O2840" s="5">
        <f t="shared" si="264"/>
        <v>120.25</v>
      </c>
      <c r="P2840" s="5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8276</v>
      </c>
      <c r="O2841" s="5">
        <f t="shared" si="264"/>
        <v>111.42857142857143</v>
      </c>
      <c r="P2841" s="5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8276</v>
      </c>
      <c r="O2842" s="5">
        <f t="shared" si="264"/>
        <v>104</v>
      </c>
      <c r="P2842" s="5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8276</v>
      </c>
      <c r="O2843" s="5">
        <f t="shared" si="264"/>
        <v>1</v>
      </c>
      <c r="P2843" s="5">
        <f t="shared" si="269"/>
        <v>10</v>
      </c>
      <c r="Q2843" t="str">
        <f t="shared" si="265"/>
        <v>theater</v>
      </c>
      <c r="R2843" t="str">
        <f t="shared" si="266"/>
        <v>plays</v>
      </c>
      <c r="S2843" s="9">
        <f t="shared" si="267"/>
        <v>42291.739548611105</v>
      </c>
      <c r="T2843" s="9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8276</v>
      </c>
      <c r="O2844" s="5">
        <f t="shared" si="264"/>
        <v>0</v>
      </c>
      <c r="P2844" s="5">
        <f t="shared" si="269"/>
        <v>0</v>
      </c>
      <c r="Q2844" t="str">
        <f t="shared" si="265"/>
        <v>theater</v>
      </c>
      <c r="R2844" t="str">
        <f t="shared" si="266"/>
        <v>plays</v>
      </c>
      <c r="S2844" s="9">
        <f t="shared" si="267"/>
        <v>41784.952488425923</v>
      </c>
      <c r="T2844" s="9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8276</v>
      </c>
      <c r="O2845" s="5">
        <f t="shared" si="264"/>
        <v>0</v>
      </c>
      <c r="P2845" s="5">
        <f t="shared" si="269"/>
        <v>0</v>
      </c>
      <c r="Q2845" t="str">
        <f t="shared" si="265"/>
        <v>theater</v>
      </c>
      <c r="R2845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8276</v>
      </c>
      <c r="O2846" s="5">
        <f t="shared" si="264"/>
        <v>5.4545454545454541</v>
      </c>
      <c r="P2846" s="5">
        <f t="shared" si="269"/>
        <v>30</v>
      </c>
      <c r="Q2846" t="str">
        <f t="shared" si="265"/>
        <v>theater</v>
      </c>
      <c r="R284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8276</v>
      </c>
      <c r="O2847" s="5">
        <f t="shared" si="264"/>
        <v>31.546666666666667</v>
      </c>
      <c r="P2847" s="5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8276</v>
      </c>
      <c r="O2848" s="5">
        <f t="shared" si="264"/>
        <v>0</v>
      </c>
      <c r="P2848" s="5">
        <f t="shared" si="269"/>
        <v>0</v>
      </c>
      <c r="Q2848" t="str">
        <f t="shared" si="265"/>
        <v>theater</v>
      </c>
      <c r="R2848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8276</v>
      </c>
      <c r="O2849" s="5">
        <f t="shared" si="264"/>
        <v>0</v>
      </c>
      <c r="P2849" s="5">
        <f t="shared" si="269"/>
        <v>0</v>
      </c>
      <c r="Q2849" t="str">
        <f t="shared" si="265"/>
        <v>theater</v>
      </c>
      <c r="R2849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8276</v>
      </c>
      <c r="O2850" s="5">
        <f t="shared" si="264"/>
        <v>0.2</v>
      </c>
      <c r="P2850" s="5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8276</v>
      </c>
      <c r="O2851" s="5">
        <f t="shared" si="264"/>
        <v>1</v>
      </c>
      <c r="P2851" s="5">
        <f t="shared" si="269"/>
        <v>5</v>
      </c>
      <c r="Q2851" t="str">
        <f t="shared" si="265"/>
        <v>theater</v>
      </c>
      <c r="R2851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8276</v>
      </c>
      <c r="O2852" s="5">
        <f t="shared" si="264"/>
        <v>3.8875000000000002</v>
      </c>
      <c r="P2852" s="5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8276</v>
      </c>
      <c r="O2853" s="5">
        <f t="shared" si="264"/>
        <v>0</v>
      </c>
      <c r="P2853" s="5">
        <f t="shared" si="269"/>
        <v>0</v>
      </c>
      <c r="Q2853" t="str">
        <f t="shared" si="265"/>
        <v>theater</v>
      </c>
      <c r="R2853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8276</v>
      </c>
      <c r="O2854" s="5">
        <f t="shared" si="264"/>
        <v>1.9</v>
      </c>
      <c r="P2854" s="5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8276</v>
      </c>
      <c r="O2855" s="5">
        <f t="shared" si="264"/>
        <v>0</v>
      </c>
      <c r="P2855" s="5">
        <f t="shared" si="269"/>
        <v>0</v>
      </c>
      <c r="Q2855" t="str">
        <f t="shared" si="265"/>
        <v>theater</v>
      </c>
      <c r="R2855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8276</v>
      </c>
      <c r="O2856" s="5">
        <f t="shared" si="264"/>
        <v>41.7</v>
      </c>
      <c r="P2856" s="5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8276</v>
      </c>
      <c r="O2857" s="5">
        <f t="shared" si="264"/>
        <v>50</v>
      </c>
      <c r="P2857" s="5">
        <f t="shared" si="269"/>
        <v>60</v>
      </c>
      <c r="Q2857" t="str">
        <f t="shared" si="265"/>
        <v>theater</v>
      </c>
      <c r="R2857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8276</v>
      </c>
      <c r="O2858" s="5">
        <f t="shared" si="264"/>
        <v>4.8666666666666663</v>
      </c>
      <c r="P2858" s="5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8276</v>
      </c>
      <c r="O2859" s="5">
        <f t="shared" si="264"/>
        <v>19.736842105263158</v>
      </c>
      <c r="P2859" s="5">
        <f t="shared" si="269"/>
        <v>500</v>
      </c>
      <c r="Q2859" t="str">
        <f t="shared" si="265"/>
        <v>theater</v>
      </c>
      <c r="R2859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8276</v>
      </c>
      <c r="O2860" s="5">
        <f t="shared" si="264"/>
        <v>0</v>
      </c>
      <c r="P2860" s="5">
        <f t="shared" si="269"/>
        <v>0</v>
      </c>
      <c r="Q2860" t="str">
        <f t="shared" si="265"/>
        <v>theater</v>
      </c>
      <c r="R2860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8276</v>
      </c>
      <c r="O2861" s="5">
        <f t="shared" si="264"/>
        <v>1.75</v>
      </c>
      <c r="P2861" s="5">
        <f t="shared" si="269"/>
        <v>35</v>
      </c>
      <c r="Q2861" t="str">
        <f t="shared" si="265"/>
        <v>theater</v>
      </c>
      <c r="R2861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8276</v>
      </c>
      <c r="O2862" s="5">
        <f t="shared" si="264"/>
        <v>6.65</v>
      </c>
      <c r="P2862" s="5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9">
        <f t="shared" si="267"/>
        <v>42480.800648148142</v>
      </c>
      <c r="T2862" s="9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8276</v>
      </c>
      <c r="O2863" s="5">
        <f t="shared" si="264"/>
        <v>32</v>
      </c>
      <c r="P2863" s="5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8276</v>
      </c>
      <c r="O2864" s="5">
        <f t="shared" si="264"/>
        <v>0.43307086614173229</v>
      </c>
      <c r="P2864" s="5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8276</v>
      </c>
      <c r="O2865" s="5">
        <f t="shared" si="264"/>
        <v>0.04</v>
      </c>
      <c r="P2865" s="5">
        <f t="shared" si="269"/>
        <v>20</v>
      </c>
      <c r="Q2865" t="str">
        <f t="shared" si="265"/>
        <v>theater</v>
      </c>
      <c r="R2865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8276</v>
      </c>
      <c r="O2866" s="5">
        <f t="shared" si="264"/>
        <v>1.6</v>
      </c>
      <c r="P2866" s="5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8276</v>
      </c>
      <c r="O2867" s="5">
        <f t="shared" si="264"/>
        <v>0</v>
      </c>
      <c r="P2867" s="5">
        <f t="shared" si="269"/>
        <v>0</v>
      </c>
      <c r="Q2867" t="str">
        <f t="shared" si="265"/>
        <v>theater</v>
      </c>
      <c r="R2867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8276</v>
      </c>
      <c r="O2868" s="5">
        <f t="shared" si="264"/>
        <v>0.9</v>
      </c>
      <c r="P2868" s="5">
        <f t="shared" si="269"/>
        <v>22.5</v>
      </c>
      <c r="Q2868" t="str">
        <f t="shared" si="265"/>
        <v>theater</v>
      </c>
      <c r="R2868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8276</v>
      </c>
      <c r="O2869" s="5">
        <f t="shared" si="264"/>
        <v>20.16</v>
      </c>
      <c r="P2869" s="5">
        <f t="shared" si="269"/>
        <v>50.4</v>
      </c>
      <c r="Q2869" t="str">
        <f t="shared" si="265"/>
        <v>theater</v>
      </c>
      <c r="R2869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8276</v>
      </c>
      <c r="O2870" s="5">
        <f t="shared" si="264"/>
        <v>42.011733333333332</v>
      </c>
      <c r="P2870" s="5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8276</v>
      </c>
      <c r="O2871" s="5">
        <f t="shared" si="264"/>
        <v>0.88500000000000001</v>
      </c>
      <c r="P2871" s="5">
        <f t="shared" si="269"/>
        <v>35.4</v>
      </c>
      <c r="Q2871" t="str">
        <f t="shared" si="265"/>
        <v>theater</v>
      </c>
      <c r="R2871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8276</v>
      </c>
      <c r="O2872" s="5">
        <f t="shared" si="264"/>
        <v>15</v>
      </c>
      <c r="P2872" s="5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8276</v>
      </c>
      <c r="O2873" s="5">
        <f t="shared" si="264"/>
        <v>4.67</v>
      </c>
      <c r="P2873" s="5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8276</v>
      </c>
      <c r="O2874" s="5">
        <f t="shared" si="264"/>
        <v>0</v>
      </c>
      <c r="P2874" s="5">
        <f t="shared" si="269"/>
        <v>0</v>
      </c>
      <c r="Q2874" t="str">
        <f t="shared" si="265"/>
        <v>theater</v>
      </c>
      <c r="R2874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8276</v>
      </c>
      <c r="O2875" s="5">
        <f t="shared" si="264"/>
        <v>38.119999999999997</v>
      </c>
      <c r="P2875" s="5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8276</v>
      </c>
      <c r="O2876" s="5">
        <f t="shared" si="264"/>
        <v>5.42</v>
      </c>
      <c r="P2876" s="5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8276</v>
      </c>
      <c r="O2877" s="5">
        <f t="shared" si="264"/>
        <v>3.5000000000000003E-2</v>
      </c>
      <c r="P2877" s="5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8276</v>
      </c>
      <c r="O2878" s="5">
        <f t="shared" si="264"/>
        <v>0</v>
      </c>
      <c r="P2878" s="5">
        <f t="shared" si="269"/>
        <v>0</v>
      </c>
      <c r="Q2878" t="str">
        <f t="shared" si="265"/>
        <v>theater</v>
      </c>
      <c r="R2878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8276</v>
      </c>
      <c r="O2879" s="5">
        <f t="shared" si="264"/>
        <v>10.833333333333334</v>
      </c>
      <c r="P2879" s="5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9">
        <f t="shared" si="267"/>
        <v>42672.955138888887</v>
      </c>
      <c r="T2879" s="9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8276</v>
      </c>
      <c r="O2880" s="5">
        <f t="shared" si="264"/>
        <v>2.1</v>
      </c>
      <c r="P2880" s="5">
        <f t="shared" si="269"/>
        <v>15.75</v>
      </c>
      <c r="Q2880" t="str">
        <f t="shared" si="265"/>
        <v>theater</v>
      </c>
      <c r="R2880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8276</v>
      </c>
      <c r="O2881" s="5">
        <f t="shared" si="264"/>
        <v>0.25892857142857145</v>
      </c>
      <c r="P2881" s="5">
        <f t="shared" si="269"/>
        <v>29</v>
      </c>
      <c r="Q2881" t="str">
        <f t="shared" si="265"/>
        <v>theater</v>
      </c>
      <c r="R2881" t="str">
        <f t="shared" si="266"/>
        <v>plays</v>
      </c>
      <c r="S2881" s="9">
        <f t="shared" si="267"/>
        <v>42359.725243055553</v>
      </c>
      <c r="T2881" s="9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8276</v>
      </c>
      <c r="O2882" s="5">
        <f t="shared" si="264"/>
        <v>23.333333333333332</v>
      </c>
      <c r="P2882" s="5">
        <f t="shared" si="269"/>
        <v>96.551724137931032</v>
      </c>
      <c r="Q2882" t="str">
        <f t="shared" si="265"/>
        <v>theater</v>
      </c>
      <c r="R2882" t="str">
        <f t="shared" si="266"/>
        <v>plays</v>
      </c>
      <c r="S2882" s="9">
        <f t="shared" si="267"/>
        <v>42192.905694444446</v>
      </c>
      <c r="T2882" s="9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8276</v>
      </c>
      <c r="O2883" s="5">
        <f t="shared" ref="O2883:O2946" si="270">E2883*100/D2883</f>
        <v>0</v>
      </c>
      <c r="P2883" s="5">
        <f t="shared" si="269"/>
        <v>0</v>
      </c>
      <c r="Q2883" t="str">
        <f t="shared" ref="Q2883:Q2946" si="271">IF(ISERR(FIND(" ",N2883)),"",LEFT(N2883,FIND(" ",N2883)-1))</f>
        <v>theater</v>
      </c>
      <c r="R2883" t="str">
        <f t="shared" ref="R2883:R2946" si="272">IF(ISERR(FIND(" ",N2883)),"",RIGHT(N2883,LEN(N2883)-FIND("*",SUBSTITUTE(N2883," ","*",LEN(N2883)-LEN(SUBSTITUTE(N2883," ",""))))))</f>
        <v>plays</v>
      </c>
      <c r="S2883" s="9">
        <f t="shared" ref="S2883:S2946" si="273">(((J2883/60)/60)/24)+DATE(1970,1,1)</f>
        <v>41916.597638888888</v>
      </c>
      <c r="T2883" s="9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8276</v>
      </c>
      <c r="O2884" s="5">
        <f t="shared" si="270"/>
        <v>33.6</v>
      </c>
      <c r="P2884" s="5">
        <f t="shared" ref="P2884:P2947" si="275">IF(L2884=0,0,E2884/L2884)</f>
        <v>63</v>
      </c>
      <c r="Q2884" t="str">
        <f t="shared" si="271"/>
        <v>theater</v>
      </c>
      <c r="R2884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8276</v>
      </c>
      <c r="O2885" s="5">
        <f t="shared" si="270"/>
        <v>19.079999999999998</v>
      </c>
      <c r="P2885" s="5">
        <f t="shared" si="275"/>
        <v>381.6</v>
      </c>
      <c r="Q2885" t="str">
        <f t="shared" si="271"/>
        <v>theater</v>
      </c>
      <c r="R2885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8276</v>
      </c>
      <c r="O2886" s="5">
        <f t="shared" si="270"/>
        <v>0.41111111111111109</v>
      </c>
      <c r="P2886" s="5">
        <f t="shared" si="275"/>
        <v>46.25</v>
      </c>
      <c r="Q2886" t="str">
        <f t="shared" si="271"/>
        <v>theater</v>
      </c>
      <c r="R288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8276</v>
      </c>
      <c r="O2887" s="5">
        <f t="shared" si="270"/>
        <v>32.5</v>
      </c>
      <c r="P2887" s="5">
        <f t="shared" si="275"/>
        <v>26</v>
      </c>
      <c r="Q2887" t="str">
        <f t="shared" si="271"/>
        <v>theater</v>
      </c>
      <c r="R2887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8276</v>
      </c>
      <c r="O2888" s="5">
        <f t="shared" si="270"/>
        <v>5</v>
      </c>
      <c r="P2888" s="5">
        <f t="shared" si="275"/>
        <v>10</v>
      </c>
      <c r="Q2888" t="str">
        <f t="shared" si="271"/>
        <v>theater</v>
      </c>
      <c r="R2888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8276</v>
      </c>
      <c r="O2889" s="5">
        <f t="shared" si="270"/>
        <v>0.16666666666666666</v>
      </c>
      <c r="P2889" s="5">
        <f t="shared" si="275"/>
        <v>5</v>
      </c>
      <c r="Q2889" t="str">
        <f t="shared" si="271"/>
        <v>theater</v>
      </c>
      <c r="R2889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8276</v>
      </c>
      <c r="O2890" s="5">
        <f t="shared" si="270"/>
        <v>0</v>
      </c>
      <c r="P2890" s="5">
        <f t="shared" si="275"/>
        <v>0</v>
      </c>
      <c r="Q2890" t="str">
        <f t="shared" si="271"/>
        <v>theater</v>
      </c>
      <c r="R2890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8276</v>
      </c>
      <c r="O2891" s="5">
        <f t="shared" si="270"/>
        <v>38.06666666666667</v>
      </c>
      <c r="P2891" s="5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8276</v>
      </c>
      <c r="O2892" s="5">
        <f t="shared" si="270"/>
        <v>1.05</v>
      </c>
      <c r="P2892" s="5">
        <f t="shared" si="275"/>
        <v>7</v>
      </c>
      <c r="Q2892" t="str">
        <f t="shared" si="271"/>
        <v>theater</v>
      </c>
      <c r="R2892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8276</v>
      </c>
      <c r="O2893" s="5">
        <f t="shared" si="270"/>
        <v>2.73</v>
      </c>
      <c r="P2893" s="5">
        <f t="shared" si="275"/>
        <v>27.3</v>
      </c>
      <c r="Q2893" t="str">
        <f t="shared" si="271"/>
        <v>theater</v>
      </c>
      <c r="R2893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8276</v>
      </c>
      <c r="O2894" s="5">
        <f t="shared" si="270"/>
        <v>9.0909090909090917</v>
      </c>
      <c r="P2894" s="5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8276</v>
      </c>
      <c r="O2895" s="5">
        <f t="shared" si="270"/>
        <v>0.5</v>
      </c>
      <c r="P2895" s="5">
        <f t="shared" si="275"/>
        <v>12.5</v>
      </c>
      <c r="Q2895" t="str">
        <f t="shared" si="271"/>
        <v>theater</v>
      </c>
      <c r="R2895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8276</v>
      </c>
      <c r="O2896" s="5">
        <f t="shared" si="270"/>
        <v>0</v>
      </c>
      <c r="P2896" s="5">
        <f t="shared" si="275"/>
        <v>0</v>
      </c>
      <c r="Q2896" t="str">
        <f t="shared" si="271"/>
        <v>theater</v>
      </c>
      <c r="R289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8276</v>
      </c>
      <c r="O2897" s="5">
        <f t="shared" si="270"/>
        <v>4.5999999999999996</v>
      </c>
      <c r="P2897" s="5">
        <f t="shared" si="275"/>
        <v>5.75</v>
      </c>
      <c r="Q2897" t="str">
        <f t="shared" si="271"/>
        <v>theater</v>
      </c>
      <c r="R2897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8276</v>
      </c>
      <c r="O2898" s="5">
        <f t="shared" si="270"/>
        <v>20.833333333333332</v>
      </c>
      <c r="P2898" s="5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8276</v>
      </c>
      <c r="O2899" s="5">
        <f t="shared" si="270"/>
        <v>4.583333333333333</v>
      </c>
      <c r="P2899" s="5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8276</v>
      </c>
      <c r="O2900" s="5">
        <f t="shared" si="270"/>
        <v>4.2133333333333329</v>
      </c>
      <c r="P2900" s="5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8276</v>
      </c>
      <c r="O2901" s="5">
        <f t="shared" si="270"/>
        <v>0</v>
      </c>
      <c r="P2901" s="5">
        <f t="shared" si="275"/>
        <v>0</v>
      </c>
      <c r="Q2901" t="str">
        <f t="shared" si="271"/>
        <v>theater</v>
      </c>
      <c r="R2901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8276</v>
      </c>
      <c r="O2902" s="5">
        <f t="shared" si="270"/>
        <v>61.909090909090907</v>
      </c>
      <c r="P2902" s="5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8276</v>
      </c>
      <c r="O2903" s="5">
        <f t="shared" si="270"/>
        <v>0.8</v>
      </c>
      <c r="P2903" s="5">
        <f t="shared" si="275"/>
        <v>3</v>
      </c>
      <c r="Q2903" t="str">
        <f t="shared" si="271"/>
        <v>theater</v>
      </c>
      <c r="R2903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8276</v>
      </c>
      <c r="O2904" s="5">
        <f t="shared" si="270"/>
        <v>1.6666666666666666E-2</v>
      </c>
      <c r="P2904" s="5">
        <f t="shared" si="275"/>
        <v>25</v>
      </c>
      <c r="Q2904" t="str">
        <f t="shared" si="271"/>
        <v>theater</v>
      </c>
      <c r="R2904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8276</v>
      </c>
      <c r="O2905" s="5">
        <f t="shared" si="270"/>
        <v>0.78</v>
      </c>
      <c r="P2905" s="5">
        <f t="shared" si="275"/>
        <v>9.75</v>
      </c>
      <c r="Q2905" t="str">
        <f t="shared" si="271"/>
        <v>theater</v>
      </c>
      <c r="R2905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8276</v>
      </c>
      <c r="O2906" s="5">
        <f t="shared" si="270"/>
        <v>5</v>
      </c>
      <c r="P2906" s="5">
        <f t="shared" si="275"/>
        <v>18.75</v>
      </c>
      <c r="Q2906" t="str">
        <f t="shared" si="271"/>
        <v>theater</v>
      </c>
      <c r="R290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8276</v>
      </c>
      <c r="O2907" s="5">
        <f t="shared" si="270"/>
        <v>17.771428571428572</v>
      </c>
      <c r="P2907" s="5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8276</v>
      </c>
      <c r="O2908" s="5">
        <f t="shared" si="270"/>
        <v>9.4166666666666661</v>
      </c>
      <c r="P2908" s="5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8276</v>
      </c>
      <c r="O2909" s="5">
        <f t="shared" si="270"/>
        <v>0.08</v>
      </c>
      <c r="P2909" s="5">
        <f t="shared" si="275"/>
        <v>1</v>
      </c>
      <c r="Q2909" t="str">
        <f t="shared" si="271"/>
        <v>theater</v>
      </c>
      <c r="R2909" t="str">
        <f t="shared" si="272"/>
        <v>plays</v>
      </c>
      <c r="S2909" s="9">
        <f t="shared" si="273"/>
        <v>42444.877743055549</v>
      </c>
      <c r="T2909" s="9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8276</v>
      </c>
      <c r="O2910" s="5">
        <f t="shared" si="270"/>
        <v>2.75</v>
      </c>
      <c r="P2910" s="5">
        <f t="shared" si="275"/>
        <v>52.8</v>
      </c>
      <c r="Q2910" t="str">
        <f t="shared" si="271"/>
        <v>theater</v>
      </c>
      <c r="R2910" t="str">
        <f t="shared" si="272"/>
        <v>plays</v>
      </c>
      <c r="S2910" s="9">
        <f t="shared" si="273"/>
        <v>42499.731701388882</v>
      </c>
      <c r="T2910" s="9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8276</v>
      </c>
      <c r="O2911" s="5">
        <f t="shared" si="270"/>
        <v>1.1111111111111112E-2</v>
      </c>
      <c r="P2911" s="5">
        <f t="shared" si="275"/>
        <v>20</v>
      </c>
      <c r="Q2911" t="str">
        <f t="shared" si="271"/>
        <v>theater</v>
      </c>
      <c r="R2911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8276</v>
      </c>
      <c r="O2912" s="5">
        <f t="shared" si="270"/>
        <v>3.3333333333333335E-3</v>
      </c>
      <c r="P2912" s="5">
        <f t="shared" si="275"/>
        <v>1</v>
      </c>
      <c r="Q2912" t="str">
        <f t="shared" si="271"/>
        <v>theater</v>
      </c>
      <c r="R2912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8276</v>
      </c>
      <c r="O2913" s="5">
        <f t="shared" si="270"/>
        <v>36.5</v>
      </c>
      <c r="P2913" s="5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8276</v>
      </c>
      <c r="O2914" s="5">
        <f t="shared" si="270"/>
        <v>14.058171745152354</v>
      </c>
      <c r="P2914" s="5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8276</v>
      </c>
      <c r="O2915" s="5">
        <f t="shared" si="270"/>
        <v>0.02</v>
      </c>
      <c r="P2915" s="5">
        <f t="shared" si="275"/>
        <v>1</v>
      </c>
      <c r="Q2915" t="str">
        <f t="shared" si="271"/>
        <v>theater</v>
      </c>
      <c r="R2915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8276</v>
      </c>
      <c r="O2916" s="5">
        <f t="shared" si="270"/>
        <v>4.0000000000000001E-3</v>
      </c>
      <c r="P2916" s="5">
        <f t="shared" si="275"/>
        <v>1</v>
      </c>
      <c r="Q2916" t="str">
        <f t="shared" si="271"/>
        <v>theater</v>
      </c>
      <c r="R291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8276</v>
      </c>
      <c r="O2917" s="5">
        <f t="shared" si="270"/>
        <v>61.1</v>
      </c>
      <c r="P2917" s="5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8276</v>
      </c>
      <c r="O2918" s="5">
        <f t="shared" si="270"/>
        <v>7.8378378378378377</v>
      </c>
      <c r="P2918" s="5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8276</v>
      </c>
      <c r="O2919" s="5">
        <f t="shared" si="270"/>
        <v>21.85</v>
      </c>
      <c r="P2919" s="5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8276</v>
      </c>
      <c r="O2920" s="5">
        <f t="shared" si="270"/>
        <v>27.24</v>
      </c>
      <c r="P2920" s="5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8276</v>
      </c>
      <c r="O2921" s="5">
        <f t="shared" si="270"/>
        <v>8.5</v>
      </c>
      <c r="P2921" s="5">
        <f t="shared" si="275"/>
        <v>8.5</v>
      </c>
      <c r="Q2921" t="str">
        <f t="shared" si="271"/>
        <v>theater</v>
      </c>
      <c r="R2921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8276</v>
      </c>
      <c r="O2922" s="5">
        <f t="shared" si="270"/>
        <v>26.84</v>
      </c>
      <c r="P2922" s="5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8310</v>
      </c>
      <c r="O2923" s="5">
        <f t="shared" si="270"/>
        <v>129</v>
      </c>
      <c r="P2923" s="5">
        <f t="shared" si="275"/>
        <v>43</v>
      </c>
      <c r="Q2923" t="str">
        <f t="shared" si="271"/>
        <v>theater</v>
      </c>
      <c r="R2923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8310</v>
      </c>
      <c r="O2924" s="5">
        <f t="shared" si="270"/>
        <v>100</v>
      </c>
      <c r="P2924" s="5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8310</v>
      </c>
      <c r="O2925" s="5">
        <f t="shared" si="270"/>
        <v>100</v>
      </c>
      <c r="P2925" s="5">
        <f t="shared" si="275"/>
        <v>30</v>
      </c>
      <c r="Q2925" t="str">
        <f t="shared" si="271"/>
        <v>theater</v>
      </c>
      <c r="R2925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8310</v>
      </c>
      <c r="O2926" s="5">
        <f t="shared" si="270"/>
        <v>103.2</v>
      </c>
      <c r="P2926" s="5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8310</v>
      </c>
      <c r="O2927" s="5">
        <f t="shared" si="270"/>
        <v>102.44597777777778</v>
      </c>
      <c r="P2927" s="5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9">
        <f t="shared" si="273"/>
        <v>41863.584120370368</v>
      </c>
      <c r="T2927" s="9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8310</v>
      </c>
      <c r="O2928" s="5">
        <f t="shared" si="270"/>
        <v>125</v>
      </c>
      <c r="P2928" s="5">
        <f t="shared" si="275"/>
        <v>75</v>
      </c>
      <c r="Q2928" t="str">
        <f t="shared" si="271"/>
        <v>theater</v>
      </c>
      <c r="R2928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8310</v>
      </c>
      <c r="O2929" s="5">
        <f t="shared" si="270"/>
        <v>130.83333333333334</v>
      </c>
      <c r="P2929" s="5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8310</v>
      </c>
      <c r="O2930" s="5">
        <f t="shared" si="270"/>
        <v>100</v>
      </c>
      <c r="P2930" s="5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8310</v>
      </c>
      <c r="O2931" s="5">
        <f t="shared" si="270"/>
        <v>102.06937499999999</v>
      </c>
      <c r="P2931" s="5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8310</v>
      </c>
      <c r="O2932" s="5">
        <f t="shared" si="270"/>
        <v>100.92</v>
      </c>
      <c r="P2932" s="5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8310</v>
      </c>
      <c r="O2933" s="5">
        <f t="shared" si="270"/>
        <v>106</v>
      </c>
      <c r="P2933" s="5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8310</v>
      </c>
      <c r="O2934" s="5">
        <f t="shared" si="270"/>
        <v>105.09677419354838</v>
      </c>
      <c r="P2934" s="5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8310</v>
      </c>
      <c r="O2935" s="5">
        <f t="shared" si="270"/>
        <v>102.76</v>
      </c>
      <c r="P2935" s="5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8310</v>
      </c>
      <c r="O2936" s="5">
        <f t="shared" si="270"/>
        <v>108</v>
      </c>
      <c r="P2936" s="5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8310</v>
      </c>
      <c r="O2937" s="5">
        <f t="shared" si="270"/>
        <v>100.88571428571429</v>
      </c>
      <c r="P2937" s="5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8310</v>
      </c>
      <c r="O2938" s="5">
        <f t="shared" si="270"/>
        <v>128</v>
      </c>
      <c r="P2938" s="5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8310</v>
      </c>
      <c r="O2939" s="5">
        <f t="shared" si="270"/>
        <v>133.33333333333334</v>
      </c>
      <c r="P2939" s="5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8310</v>
      </c>
      <c r="O2940" s="5">
        <f t="shared" si="270"/>
        <v>101.375</v>
      </c>
      <c r="P2940" s="5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8310</v>
      </c>
      <c r="O2941" s="5">
        <f t="shared" si="270"/>
        <v>102.875</v>
      </c>
      <c r="P2941" s="5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8310</v>
      </c>
      <c r="O2942" s="5">
        <f t="shared" si="270"/>
        <v>107.24</v>
      </c>
      <c r="P2942" s="5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8308</v>
      </c>
      <c r="O2943" s="5">
        <f t="shared" si="270"/>
        <v>4.0000000000000001E-3</v>
      </c>
      <c r="P2943" s="5">
        <f t="shared" si="275"/>
        <v>1</v>
      </c>
      <c r="Q2943" t="str">
        <f t="shared" si="271"/>
        <v>theater</v>
      </c>
      <c r="R2943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8308</v>
      </c>
      <c r="O2944" s="5">
        <f t="shared" si="270"/>
        <v>20.425000000000001</v>
      </c>
      <c r="P2944" s="5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8308</v>
      </c>
      <c r="O2945" s="5">
        <f t="shared" si="270"/>
        <v>0</v>
      </c>
      <c r="P2945" s="5">
        <f t="shared" si="275"/>
        <v>0</v>
      </c>
      <c r="Q2945" t="str">
        <f t="shared" si="271"/>
        <v>theater</v>
      </c>
      <c r="R2945" t="str">
        <f t="shared" si="272"/>
        <v>spaces</v>
      </c>
      <c r="S2945" s="9">
        <f t="shared" si="273"/>
        <v>42077.129398148143</v>
      </c>
      <c r="T2945" s="9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8308</v>
      </c>
      <c r="O2946" s="5">
        <f t="shared" si="270"/>
        <v>1</v>
      </c>
      <c r="P2946" s="5">
        <f t="shared" si="275"/>
        <v>100</v>
      </c>
      <c r="Q2946" t="str">
        <f t="shared" si="271"/>
        <v>theater</v>
      </c>
      <c r="R2946" t="str">
        <f t="shared" si="272"/>
        <v>spaces</v>
      </c>
      <c r="S2946" s="9">
        <f t="shared" si="273"/>
        <v>42132.9143287037</v>
      </c>
      <c r="T2946" s="9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8308</v>
      </c>
      <c r="O2947" s="5">
        <f t="shared" ref="O2947:O3010" si="276">E2947*100/D2947</f>
        <v>0</v>
      </c>
      <c r="P2947" s="5">
        <f t="shared" si="275"/>
        <v>0</v>
      </c>
      <c r="Q2947" t="str">
        <f t="shared" ref="Q2947:Q3010" si="277">IF(ISERR(FIND(" ",N2947)),"",LEFT(N2947,FIND(" ",N2947)-1))</f>
        <v>theater</v>
      </c>
      <c r="R2947" t="str">
        <f t="shared" ref="R2947:R3010" si="278">IF(ISERR(FIND(" ",N2947)),"",RIGHT(N2947,LEN(N2947)-FIND("*",SUBSTITUTE(N2947," ","*",LEN(N2947)-LEN(SUBSTITUTE(N2947," ",""))))))</f>
        <v>spaces</v>
      </c>
      <c r="S2947" s="9">
        <f t="shared" ref="S2947:S3010" si="279">(((J2947/60)/60)/24)+DATE(1970,1,1)</f>
        <v>42118.139583333337</v>
      </c>
      <c r="T2947" s="9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8308</v>
      </c>
      <c r="O2948" s="5">
        <f t="shared" si="276"/>
        <v>0.1</v>
      </c>
      <c r="P2948" s="5">
        <f t="shared" ref="P2948:P3011" si="281">IF(L2948=0,0,E2948/L2948)</f>
        <v>1</v>
      </c>
      <c r="Q2948" t="str">
        <f t="shared" si="277"/>
        <v>theater</v>
      </c>
      <c r="R2948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8308</v>
      </c>
      <c r="O2949" s="5">
        <f t="shared" si="276"/>
        <v>4.2880000000000003</v>
      </c>
      <c r="P2949" s="5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9">
        <f t="shared" si="279"/>
        <v>42649.562118055561</v>
      </c>
      <c r="T2949" s="9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8308</v>
      </c>
      <c r="O2950" s="5">
        <f t="shared" si="276"/>
        <v>4.7999999999999996E-3</v>
      </c>
      <c r="P2950" s="5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8308</v>
      </c>
      <c r="O2951" s="5">
        <f t="shared" si="276"/>
        <v>2.5</v>
      </c>
      <c r="P2951" s="5">
        <f t="shared" si="281"/>
        <v>12.5</v>
      </c>
      <c r="Q2951" t="str">
        <f t="shared" si="277"/>
        <v>theater</v>
      </c>
      <c r="R2951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8308</v>
      </c>
      <c r="O2952" s="5">
        <f t="shared" si="276"/>
        <v>0</v>
      </c>
      <c r="P2952" s="5">
        <f t="shared" si="281"/>
        <v>0</v>
      </c>
      <c r="Q2952" t="str">
        <f t="shared" si="277"/>
        <v>theater</v>
      </c>
      <c r="R2952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8308</v>
      </c>
      <c r="O2953" s="5">
        <f t="shared" si="276"/>
        <v>2.1920000000000002</v>
      </c>
      <c r="P2953" s="5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8308</v>
      </c>
      <c r="O2954" s="5">
        <f t="shared" si="276"/>
        <v>8.0250000000000004</v>
      </c>
      <c r="P2954" s="5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8308</v>
      </c>
      <c r="O2955" s="5">
        <f t="shared" si="276"/>
        <v>0.15125</v>
      </c>
      <c r="P2955" s="5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8308</v>
      </c>
      <c r="O2956" s="5">
        <f t="shared" si="276"/>
        <v>0</v>
      </c>
      <c r="P2956" s="5">
        <f t="shared" si="281"/>
        <v>0</v>
      </c>
      <c r="Q2956" t="str">
        <f t="shared" si="277"/>
        <v>theater</v>
      </c>
      <c r="R2956" t="str">
        <f t="shared" si="278"/>
        <v>spaces</v>
      </c>
      <c r="S2956" s="9">
        <f t="shared" si="279"/>
        <v>42790.583368055552</v>
      </c>
      <c r="T2956" s="9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8308</v>
      </c>
      <c r="O2957" s="5">
        <f t="shared" si="276"/>
        <v>59.583333333333336</v>
      </c>
      <c r="P2957" s="5">
        <f t="shared" si="281"/>
        <v>65</v>
      </c>
      <c r="Q2957" t="str">
        <f t="shared" si="277"/>
        <v>theater</v>
      </c>
      <c r="R2957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8308</v>
      </c>
      <c r="O2958" s="5">
        <f t="shared" si="276"/>
        <v>16.734177215189874</v>
      </c>
      <c r="P2958" s="5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8308</v>
      </c>
      <c r="O2959" s="5">
        <f t="shared" si="276"/>
        <v>1.8666666666666667</v>
      </c>
      <c r="P2959" s="5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8308</v>
      </c>
      <c r="O2960" s="5">
        <f t="shared" si="276"/>
        <v>0</v>
      </c>
      <c r="P2960" s="5">
        <f t="shared" si="281"/>
        <v>0</v>
      </c>
      <c r="Q2960" t="str">
        <f t="shared" si="277"/>
        <v>theater</v>
      </c>
      <c r="R2960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8308</v>
      </c>
      <c r="O2961" s="5">
        <f t="shared" si="276"/>
        <v>0</v>
      </c>
      <c r="P2961" s="5">
        <f t="shared" si="281"/>
        <v>0</v>
      </c>
      <c r="Q2961" t="str">
        <f t="shared" si="277"/>
        <v>theater</v>
      </c>
      <c r="R2961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8308</v>
      </c>
      <c r="O2962" s="5">
        <f t="shared" si="276"/>
        <v>0</v>
      </c>
      <c r="P2962" s="5">
        <f t="shared" si="281"/>
        <v>0</v>
      </c>
      <c r="Q2962" t="str">
        <f t="shared" si="277"/>
        <v>theater</v>
      </c>
      <c r="R2962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8276</v>
      </c>
      <c r="O2963" s="5">
        <f t="shared" si="276"/>
        <v>109.62</v>
      </c>
      <c r="P2963" s="5">
        <f t="shared" si="281"/>
        <v>50.75</v>
      </c>
      <c r="Q2963" t="str">
        <f t="shared" si="277"/>
        <v>theater</v>
      </c>
      <c r="R2963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8276</v>
      </c>
      <c r="O2964" s="5">
        <f t="shared" si="276"/>
        <v>121.8</v>
      </c>
      <c r="P2964" s="5">
        <f t="shared" si="281"/>
        <v>60.9</v>
      </c>
      <c r="Q2964" t="str">
        <f t="shared" si="277"/>
        <v>theater</v>
      </c>
      <c r="R2964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8276</v>
      </c>
      <c r="O2965" s="5">
        <f t="shared" si="276"/>
        <v>106.85</v>
      </c>
      <c r="P2965" s="5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8276</v>
      </c>
      <c r="O2966" s="5">
        <f t="shared" si="276"/>
        <v>100.71379999999999</v>
      </c>
      <c r="P2966" s="5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8276</v>
      </c>
      <c r="O2967" s="5">
        <f t="shared" si="276"/>
        <v>109</v>
      </c>
      <c r="P2967" s="5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8276</v>
      </c>
      <c r="O2968" s="5">
        <f t="shared" si="276"/>
        <v>113.63</v>
      </c>
      <c r="P2968" s="5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8276</v>
      </c>
      <c r="O2969" s="5">
        <f t="shared" si="276"/>
        <v>113.92</v>
      </c>
      <c r="P2969" s="5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8276</v>
      </c>
      <c r="O2970" s="5">
        <f t="shared" si="276"/>
        <v>106</v>
      </c>
      <c r="P2970" s="5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8276</v>
      </c>
      <c r="O2971" s="5">
        <f t="shared" si="276"/>
        <v>162.5</v>
      </c>
      <c r="P2971" s="5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8276</v>
      </c>
      <c r="O2972" s="5">
        <f t="shared" si="276"/>
        <v>106</v>
      </c>
      <c r="P2972" s="5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8276</v>
      </c>
      <c r="O2973" s="5">
        <f t="shared" si="276"/>
        <v>100.15625</v>
      </c>
      <c r="P2973" s="5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8276</v>
      </c>
      <c r="O2974" s="5">
        <f t="shared" si="276"/>
        <v>105.35</v>
      </c>
      <c r="P2974" s="5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8276</v>
      </c>
      <c r="O2975" s="5">
        <f t="shared" si="276"/>
        <v>174.8</v>
      </c>
      <c r="P2975" s="5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8276</v>
      </c>
      <c r="O2976" s="5">
        <f t="shared" si="276"/>
        <v>102</v>
      </c>
      <c r="P2976" s="5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8276</v>
      </c>
      <c r="O2977" s="5">
        <f t="shared" si="276"/>
        <v>100.125</v>
      </c>
      <c r="P2977" s="5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8276</v>
      </c>
      <c r="O2978" s="5">
        <f t="shared" si="276"/>
        <v>171.42857142857142</v>
      </c>
      <c r="P2978" s="5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8276</v>
      </c>
      <c r="O2979" s="5">
        <f t="shared" si="276"/>
        <v>113.56666666666666</v>
      </c>
      <c r="P2979" s="5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8276</v>
      </c>
      <c r="O2980" s="5">
        <f t="shared" si="276"/>
        <v>129.46666666666667</v>
      </c>
      <c r="P2980" s="5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8276</v>
      </c>
      <c r="O2981" s="5">
        <f t="shared" si="276"/>
        <v>101.4</v>
      </c>
      <c r="P2981" s="5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8276</v>
      </c>
      <c r="O2982" s="5">
        <f t="shared" si="276"/>
        <v>109.16666666666667</v>
      </c>
      <c r="P2982" s="5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8308</v>
      </c>
      <c r="O2983" s="5">
        <f t="shared" si="276"/>
        <v>128.92500000000001</v>
      </c>
      <c r="P2983" s="5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8308</v>
      </c>
      <c r="O2984" s="5">
        <f t="shared" si="276"/>
        <v>102.06</v>
      </c>
      <c r="P2984" s="5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8308</v>
      </c>
      <c r="O2985" s="5">
        <f t="shared" si="276"/>
        <v>146.53957758620689</v>
      </c>
      <c r="P2985" s="5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8308</v>
      </c>
      <c r="O2986" s="5">
        <f t="shared" si="276"/>
        <v>100.352</v>
      </c>
      <c r="P2986" s="5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8308</v>
      </c>
      <c r="O2987" s="5">
        <f t="shared" si="276"/>
        <v>121.65</v>
      </c>
      <c r="P2987" s="5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9">
        <f t="shared" si="279"/>
        <v>42654.973703703698</v>
      </c>
      <c r="T2987" s="9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8308</v>
      </c>
      <c r="O2988" s="5">
        <f t="shared" si="276"/>
        <v>105.5</v>
      </c>
      <c r="P2988" s="5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8308</v>
      </c>
      <c r="O2989" s="5">
        <f t="shared" si="276"/>
        <v>110.4008</v>
      </c>
      <c r="P2989" s="5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8308</v>
      </c>
      <c r="O2990" s="5">
        <f t="shared" si="276"/>
        <v>100</v>
      </c>
      <c r="P2990" s="5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9">
        <f t="shared" si="279"/>
        <v>42511.362048611118</v>
      </c>
      <c r="T2990" s="9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8308</v>
      </c>
      <c r="O2991" s="5">
        <f t="shared" si="276"/>
        <v>176.535</v>
      </c>
      <c r="P2991" s="5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8308</v>
      </c>
      <c r="O2992" s="5">
        <f t="shared" si="276"/>
        <v>100</v>
      </c>
      <c r="P2992" s="5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8308</v>
      </c>
      <c r="O2993" s="5">
        <f t="shared" si="276"/>
        <v>103.29411764705883</v>
      </c>
      <c r="P2993" s="5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8308</v>
      </c>
      <c r="O2994" s="5">
        <f t="shared" si="276"/>
        <v>104.5</v>
      </c>
      <c r="P2994" s="5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8308</v>
      </c>
      <c r="O2995" s="5">
        <f t="shared" si="276"/>
        <v>100.3</v>
      </c>
      <c r="P2995" s="5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8308</v>
      </c>
      <c r="O2996" s="5">
        <f t="shared" si="276"/>
        <v>457.74666666666667</v>
      </c>
      <c r="P2996" s="5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8308</v>
      </c>
      <c r="O2997" s="5">
        <f t="shared" si="276"/>
        <v>104.96</v>
      </c>
      <c r="P2997" s="5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8308</v>
      </c>
      <c r="O2998" s="5">
        <f t="shared" si="276"/>
        <v>171.94285714285715</v>
      </c>
      <c r="P2998" s="5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9">
        <f t="shared" si="279"/>
        <v>42090.912500000006</v>
      </c>
      <c r="T2998" s="9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8308</v>
      </c>
      <c r="O2999" s="5">
        <f t="shared" si="276"/>
        <v>103.73</v>
      </c>
      <c r="P2999" s="5">
        <f t="shared" si="281"/>
        <v>90.2</v>
      </c>
      <c r="Q2999" t="str">
        <f t="shared" si="277"/>
        <v>theater</v>
      </c>
      <c r="R2999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8308</v>
      </c>
      <c r="O3000" s="5">
        <f t="shared" si="276"/>
        <v>103.029</v>
      </c>
      <c r="P3000" s="5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8308</v>
      </c>
      <c r="O3001" s="5">
        <f t="shared" si="276"/>
        <v>118.88888888888889</v>
      </c>
      <c r="P3001" s="5">
        <f t="shared" si="281"/>
        <v>80.25</v>
      </c>
      <c r="Q3001" t="str">
        <f t="shared" si="277"/>
        <v>theater</v>
      </c>
      <c r="R3001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8308</v>
      </c>
      <c r="O3002" s="5">
        <f t="shared" si="276"/>
        <v>100</v>
      </c>
      <c r="P3002" s="5">
        <f t="shared" si="281"/>
        <v>62.5</v>
      </c>
      <c r="Q3002" t="str">
        <f t="shared" si="277"/>
        <v>theater</v>
      </c>
      <c r="R3002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8308</v>
      </c>
      <c r="O3003" s="5">
        <f t="shared" si="276"/>
        <v>318.699889104519</v>
      </c>
      <c r="P3003" s="5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8308</v>
      </c>
      <c r="O3004" s="5">
        <f t="shared" si="276"/>
        <v>108.50614285714286</v>
      </c>
      <c r="P3004" s="5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8308</v>
      </c>
      <c r="O3005" s="5">
        <f t="shared" si="276"/>
        <v>101.16666666666667</v>
      </c>
      <c r="P3005" s="5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8308</v>
      </c>
      <c r="O3006" s="5">
        <f t="shared" si="276"/>
        <v>112.815</v>
      </c>
      <c r="P3006" s="5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8308</v>
      </c>
      <c r="O3007" s="5">
        <f t="shared" si="276"/>
        <v>120.49622641509434</v>
      </c>
      <c r="P3007" s="5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8308</v>
      </c>
      <c r="O3008" s="5">
        <f t="shared" si="276"/>
        <v>107.75</v>
      </c>
      <c r="P3008" s="5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9">
        <f t="shared" si="279"/>
        <v>41957.756840277783</v>
      </c>
      <c r="T3008" s="9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8308</v>
      </c>
      <c r="O3009" s="5">
        <f t="shared" si="276"/>
        <v>180</v>
      </c>
      <c r="P3009" s="5">
        <f t="shared" si="281"/>
        <v>54</v>
      </c>
      <c r="Q3009" t="str">
        <f t="shared" si="277"/>
        <v>theater</v>
      </c>
      <c r="R3009" t="str">
        <f t="shared" si="278"/>
        <v>spaces</v>
      </c>
      <c r="S3009" s="9">
        <f t="shared" si="279"/>
        <v>42098.216238425928</v>
      </c>
      <c r="T3009" s="9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8308</v>
      </c>
      <c r="O3010" s="5">
        <f t="shared" si="276"/>
        <v>101.16666666666667</v>
      </c>
      <c r="P3010" s="5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9">
        <f t="shared" si="279"/>
        <v>42360.212025462963</v>
      </c>
      <c r="T3010" s="9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8308</v>
      </c>
      <c r="O3011" s="5">
        <f t="shared" ref="O3011:O3074" si="282">E3011*100/D3011</f>
        <v>119.756</v>
      </c>
      <c r="P3011" s="5">
        <f t="shared" si="281"/>
        <v>233.8984375</v>
      </c>
      <c r="Q3011" t="str">
        <f t="shared" ref="Q3011:Q3074" si="283">IF(ISERR(FIND(" ",N3011)),"",LEFT(N3011,FIND(" ",N3011)-1))</f>
        <v>theater</v>
      </c>
      <c r="R3011" t="str">
        <f t="shared" ref="R3011:R3074" si="284">IF(ISERR(FIND(" ",N3011)),"",RIGHT(N3011,LEN(N3011)-FIND("*",SUBSTITUTE(N3011," ","*",LEN(N3011)-LEN(SUBSTITUTE(N3011," ",""))))))</f>
        <v>spaces</v>
      </c>
      <c r="S3011" s="9">
        <f t="shared" ref="S3011:S3074" si="285">(((J3011/60)/60)/24)+DATE(1970,1,1)</f>
        <v>41939.569907407407</v>
      </c>
      <c r="T3011" s="9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8308</v>
      </c>
      <c r="O3012" s="5">
        <f t="shared" si="282"/>
        <v>158</v>
      </c>
      <c r="P3012" s="5">
        <f t="shared" ref="P3012:P3075" si="287">IF(L3012=0,0,E3012/L3012)</f>
        <v>158</v>
      </c>
      <c r="Q3012" t="str">
        <f t="shared" si="283"/>
        <v>theater</v>
      </c>
      <c r="R3012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8308</v>
      </c>
      <c r="O3013" s="5">
        <f t="shared" si="282"/>
        <v>123.66666666666667</v>
      </c>
      <c r="P3013" s="5">
        <f t="shared" si="287"/>
        <v>14.84</v>
      </c>
      <c r="Q3013" t="str">
        <f t="shared" si="283"/>
        <v>theater</v>
      </c>
      <c r="R3013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8308</v>
      </c>
      <c r="O3014" s="5">
        <f t="shared" si="282"/>
        <v>117.125</v>
      </c>
      <c r="P3014" s="5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8308</v>
      </c>
      <c r="O3015" s="5">
        <f t="shared" si="282"/>
        <v>156.96</v>
      </c>
      <c r="P3015" s="5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8308</v>
      </c>
      <c r="O3016" s="5">
        <f t="shared" si="282"/>
        <v>113.104</v>
      </c>
      <c r="P3016" s="5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9">
        <f t="shared" si="285"/>
        <v>41920.123611111114</v>
      </c>
      <c r="T3016" s="9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8308</v>
      </c>
      <c r="O3017" s="5">
        <f t="shared" si="282"/>
        <v>103.17647058823529</v>
      </c>
      <c r="P3017" s="5">
        <f t="shared" si="287"/>
        <v>87.7</v>
      </c>
      <c r="Q3017" t="str">
        <f t="shared" si="283"/>
        <v>theater</v>
      </c>
      <c r="R3017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8308</v>
      </c>
      <c r="O3018" s="5">
        <f t="shared" si="282"/>
        <v>102.61176470588235</v>
      </c>
      <c r="P3018" s="5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8308</v>
      </c>
      <c r="O3019" s="5">
        <f t="shared" si="282"/>
        <v>105.84090909090909</v>
      </c>
      <c r="P3019" s="5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8308</v>
      </c>
      <c r="O3020" s="5">
        <f t="shared" si="282"/>
        <v>100.71428571428571</v>
      </c>
      <c r="P3020" s="5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9">
        <f t="shared" si="285"/>
        <v>42163.29833333334</v>
      </c>
      <c r="T3020" s="9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8308</v>
      </c>
      <c r="O3021" s="5">
        <f t="shared" si="282"/>
        <v>121.23333333333333</v>
      </c>
      <c r="P3021" s="5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8308</v>
      </c>
      <c r="O3022" s="5">
        <f t="shared" si="282"/>
        <v>100.57142857142857</v>
      </c>
      <c r="P3022" s="5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8308</v>
      </c>
      <c r="O3023" s="5">
        <f t="shared" si="282"/>
        <v>116.02222222222223</v>
      </c>
      <c r="P3023" s="5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8308</v>
      </c>
      <c r="O3024" s="5">
        <f t="shared" si="282"/>
        <v>100.88</v>
      </c>
      <c r="P3024" s="5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8308</v>
      </c>
      <c r="O3025" s="5">
        <f t="shared" si="282"/>
        <v>103</v>
      </c>
      <c r="P3025" s="5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9">
        <f t="shared" si="285"/>
        <v>42121.675763888896</v>
      </c>
      <c r="T3025" s="9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8308</v>
      </c>
      <c r="O3026" s="5">
        <f t="shared" si="282"/>
        <v>246.42</v>
      </c>
      <c r="P3026" s="5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8308</v>
      </c>
      <c r="O3027" s="5">
        <f t="shared" si="282"/>
        <v>302.2</v>
      </c>
      <c r="P3027" s="5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8308</v>
      </c>
      <c r="O3028" s="5">
        <f t="shared" si="282"/>
        <v>143.33333333333334</v>
      </c>
      <c r="P3028" s="5">
        <f t="shared" si="287"/>
        <v>51.6</v>
      </c>
      <c r="Q3028" t="str">
        <f t="shared" si="283"/>
        <v>theater</v>
      </c>
      <c r="R3028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8308</v>
      </c>
      <c r="O3029" s="5">
        <f t="shared" si="282"/>
        <v>131.44</v>
      </c>
      <c r="P3029" s="5">
        <f t="shared" si="287"/>
        <v>164.3</v>
      </c>
      <c r="Q3029" t="str">
        <f t="shared" si="283"/>
        <v>theater</v>
      </c>
      <c r="R3029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8308</v>
      </c>
      <c r="O3030" s="5">
        <f t="shared" si="282"/>
        <v>168.02</v>
      </c>
      <c r="P3030" s="5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8308</v>
      </c>
      <c r="O3031" s="5">
        <f t="shared" si="282"/>
        <v>109.67666666666666</v>
      </c>
      <c r="P3031" s="5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8308</v>
      </c>
      <c r="O3032" s="5">
        <f t="shared" si="282"/>
        <v>106.68571428571428</v>
      </c>
      <c r="P3032" s="5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8308</v>
      </c>
      <c r="O3033" s="5">
        <f t="shared" si="282"/>
        <v>100</v>
      </c>
      <c r="P3033" s="5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8308</v>
      </c>
      <c r="O3034" s="5">
        <f t="shared" si="282"/>
        <v>127.2</v>
      </c>
      <c r="P3034" s="5">
        <f t="shared" si="287"/>
        <v>50.88</v>
      </c>
      <c r="Q3034" t="str">
        <f t="shared" si="283"/>
        <v>theater</v>
      </c>
      <c r="R3034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8308</v>
      </c>
      <c r="O3035" s="5">
        <f t="shared" si="282"/>
        <v>146.53333333333333</v>
      </c>
      <c r="P3035" s="5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8308</v>
      </c>
      <c r="O3036" s="5">
        <f t="shared" si="282"/>
        <v>112.536</v>
      </c>
      <c r="P3036" s="5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8308</v>
      </c>
      <c r="O3037" s="5">
        <f t="shared" si="282"/>
        <v>108.78684</v>
      </c>
      <c r="P3037" s="5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8308</v>
      </c>
      <c r="O3038" s="5">
        <f t="shared" si="282"/>
        <v>126.732</v>
      </c>
      <c r="P3038" s="5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8308</v>
      </c>
      <c r="O3039" s="5">
        <f t="shared" si="282"/>
        <v>213.2</v>
      </c>
      <c r="P3039" s="5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8308</v>
      </c>
      <c r="O3040" s="5">
        <f t="shared" si="282"/>
        <v>100.5</v>
      </c>
      <c r="P3040" s="5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8308</v>
      </c>
      <c r="O3041" s="5">
        <f t="shared" si="282"/>
        <v>108.7139</v>
      </c>
      <c r="P3041" s="5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8308</v>
      </c>
      <c r="O3042" s="5">
        <f t="shared" si="282"/>
        <v>107.5</v>
      </c>
      <c r="P3042" s="5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8308</v>
      </c>
      <c r="O3043" s="5">
        <f t="shared" si="282"/>
        <v>110.48192771084338</v>
      </c>
      <c r="P3043" s="5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8308</v>
      </c>
      <c r="O3044" s="5">
        <f t="shared" si="282"/>
        <v>128</v>
      </c>
      <c r="P3044" s="5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8308</v>
      </c>
      <c r="O3045" s="5">
        <f t="shared" si="282"/>
        <v>110.00666666666666</v>
      </c>
      <c r="P3045" s="5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8308</v>
      </c>
      <c r="O3046" s="5">
        <f t="shared" si="282"/>
        <v>109.34166666666667</v>
      </c>
      <c r="P3046" s="5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8308</v>
      </c>
      <c r="O3047" s="5">
        <f t="shared" si="282"/>
        <v>132.70650000000001</v>
      </c>
      <c r="P3047" s="5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8308</v>
      </c>
      <c r="O3048" s="5">
        <f t="shared" si="282"/>
        <v>190.84810126582278</v>
      </c>
      <c r="P3048" s="5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8308</v>
      </c>
      <c r="O3049" s="5">
        <f t="shared" si="282"/>
        <v>149</v>
      </c>
      <c r="P3049" s="5">
        <f t="shared" si="287"/>
        <v>37.25</v>
      </c>
      <c r="Q3049" t="str">
        <f t="shared" si="283"/>
        <v>theater</v>
      </c>
      <c r="R3049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8308</v>
      </c>
      <c r="O3050" s="5">
        <f t="shared" si="282"/>
        <v>166.4</v>
      </c>
      <c r="P3050" s="5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9">
        <f t="shared" si="285"/>
        <v>41975.901180555549</v>
      </c>
      <c r="T3050" s="9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8308</v>
      </c>
      <c r="O3051" s="5">
        <f t="shared" si="282"/>
        <v>106.66666666666667</v>
      </c>
      <c r="P3051" s="5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8308</v>
      </c>
      <c r="O3052" s="5">
        <f t="shared" si="282"/>
        <v>106</v>
      </c>
      <c r="P3052" s="5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8308</v>
      </c>
      <c r="O3053" s="5">
        <f t="shared" si="282"/>
        <v>23.62857142857143</v>
      </c>
      <c r="P3053" s="5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9">
        <f t="shared" si="285"/>
        <v>42744.416030092587</v>
      </c>
      <c r="T3053" s="9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8308</v>
      </c>
      <c r="O3054" s="5">
        <f t="shared" si="282"/>
        <v>0.15</v>
      </c>
      <c r="P3054" s="5">
        <f t="shared" si="287"/>
        <v>37.5</v>
      </c>
      <c r="Q3054" t="str">
        <f t="shared" si="283"/>
        <v>theater</v>
      </c>
      <c r="R3054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8308</v>
      </c>
      <c r="O3055" s="5">
        <f t="shared" si="282"/>
        <v>0.4</v>
      </c>
      <c r="P3055" s="5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8308</v>
      </c>
      <c r="O3056" s="5">
        <f t="shared" si="282"/>
        <v>0</v>
      </c>
      <c r="P3056" s="5">
        <f t="shared" si="287"/>
        <v>0</v>
      </c>
      <c r="Q3056" t="str">
        <f t="shared" si="283"/>
        <v>theater</v>
      </c>
      <c r="R305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8308</v>
      </c>
      <c r="O3057" s="5">
        <f t="shared" si="282"/>
        <v>5.0000000000000001E-3</v>
      </c>
      <c r="P3057" s="5">
        <f t="shared" si="287"/>
        <v>1</v>
      </c>
      <c r="Q3057" t="str">
        <f t="shared" si="283"/>
        <v>theater</v>
      </c>
      <c r="R3057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8308</v>
      </c>
      <c r="O3058" s="5">
        <f t="shared" si="282"/>
        <v>0</v>
      </c>
      <c r="P3058" s="5">
        <f t="shared" si="287"/>
        <v>0</v>
      </c>
      <c r="Q3058" t="str">
        <f t="shared" si="283"/>
        <v>theater</v>
      </c>
      <c r="R3058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8308</v>
      </c>
      <c r="O3059" s="5">
        <f t="shared" si="282"/>
        <v>0</v>
      </c>
      <c r="P3059" s="5">
        <f t="shared" si="287"/>
        <v>0</v>
      </c>
      <c r="Q3059" t="str">
        <f t="shared" si="283"/>
        <v>theater</v>
      </c>
      <c r="R3059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8308</v>
      </c>
      <c r="O3060" s="5">
        <f t="shared" si="282"/>
        <v>1.6666666666666666E-2</v>
      </c>
      <c r="P3060" s="5">
        <f t="shared" si="287"/>
        <v>1</v>
      </c>
      <c r="Q3060" t="str">
        <f t="shared" si="283"/>
        <v>theater</v>
      </c>
      <c r="R3060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8308</v>
      </c>
      <c r="O3061" s="5">
        <f t="shared" si="282"/>
        <v>3.0066666666666668</v>
      </c>
      <c r="P3061" s="5">
        <f t="shared" si="287"/>
        <v>41</v>
      </c>
      <c r="Q3061" t="str">
        <f t="shared" si="283"/>
        <v>theater</v>
      </c>
      <c r="R3061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8308</v>
      </c>
      <c r="O3062" s="5">
        <f t="shared" si="282"/>
        <v>0.15227272727272728</v>
      </c>
      <c r="P3062" s="5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8308</v>
      </c>
      <c r="O3063" s="5">
        <f t="shared" si="282"/>
        <v>0</v>
      </c>
      <c r="P3063" s="5">
        <f t="shared" si="287"/>
        <v>0</v>
      </c>
      <c r="Q3063" t="str">
        <f t="shared" si="283"/>
        <v>theater</v>
      </c>
      <c r="R3063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8308</v>
      </c>
      <c r="O3064" s="5">
        <f t="shared" si="282"/>
        <v>66.84</v>
      </c>
      <c r="P3064" s="5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8308</v>
      </c>
      <c r="O3065" s="5">
        <f t="shared" si="282"/>
        <v>19.566666666666666</v>
      </c>
      <c r="P3065" s="5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9">
        <f t="shared" si="285"/>
        <v>42630.922893518517</v>
      </c>
      <c r="T3065" s="9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8308</v>
      </c>
      <c r="O3066" s="5">
        <f t="shared" si="282"/>
        <v>11.294666666666666</v>
      </c>
      <c r="P3066" s="5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8308</v>
      </c>
      <c r="O3067" s="5">
        <f t="shared" si="282"/>
        <v>0.04</v>
      </c>
      <c r="P3067" s="5">
        <f t="shared" si="287"/>
        <v>5</v>
      </c>
      <c r="Q3067" t="str">
        <f t="shared" si="283"/>
        <v>theater</v>
      </c>
      <c r="R3067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8308</v>
      </c>
      <c r="O3068" s="5">
        <f t="shared" si="282"/>
        <v>11.985714285714286</v>
      </c>
      <c r="P3068" s="5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8308</v>
      </c>
      <c r="O3069" s="5">
        <f t="shared" si="282"/>
        <v>2.5</v>
      </c>
      <c r="P3069" s="5">
        <f t="shared" si="287"/>
        <v>200</v>
      </c>
      <c r="Q3069" t="str">
        <f t="shared" si="283"/>
        <v>theater</v>
      </c>
      <c r="R3069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8308</v>
      </c>
      <c r="O3070" s="5">
        <f t="shared" si="282"/>
        <v>7.0000000000000007E-2</v>
      </c>
      <c r="P3070" s="5">
        <f t="shared" si="287"/>
        <v>87.5</v>
      </c>
      <c r="Q3070" t="str">
        <f t="shared" si="283"/>
        <v>theater</v>
      </c>
      <c r="R3070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8308</v>
      </c>
      <c r="O3071" s="5">
        <f t="shared" si="282"/>
        <v>14.1</v>
      </c>
      <c r="P3071" s="5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8308</v>
      </c>
      <c r="O3072" s="5">
        <f t="shared" si="282"/>
        <v>3.34</v>
      </c>
      <c r="P3072" s="5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8308</v>
      </c>
      <c r="O3073" s="5">
        <f t="shared" si="282"/>
        <v>59.774999999999999</v>
      </c>
      <c r="P3073" s="5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9">
        <f t="shared" si="285"/>
        <v>42097.732418981483</v>
      </c>
      <c r="T3073" s="9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8308</v>
      </c>
      <c r="O3074" s="5">
        <f t="shared" si="282"/>
        <v>1.6666666666666666E-2</v>
      </c>
      <c r="P3074" s="5">
        <f t="shared" si="287"/>
        <v>1</v>
      </c>
      <c r="Q3074" t="str">
        <f t="shared" si="283"/>
        <v>theater</v>
      </c>
      <c r="R3074" t="str">
        <f t="shared" si="284"/>
        <v>spaces</v>
      </c>
      <c r="S3074" s="9">
        <f t="shared" si="285"/>
        <v>42658.690532407403</v>
      </c>
      <c r="T3074" s="9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8308</v>
      </c>
      <c r="O3075" s="5">
        <f t="shared" ref="O3075:O3138" si="288">E3075*100/D3075</f>
        <v>2.3035714285714284E-2</v>
      </c>
      <c r="P3075" s="5">
        <f t="shared" si="287"/>
        <v>92.142857142857139</v>
      </c>
      <c r="Q3075" t="str">
        <f t="shared" ref="Q3075:Q3138" si="289">IF(ISERR(FIND(" ",N3075)),"",LEFT(N3075,FIND(" ",N3075)-1))</f>
        <v>theater</v>
      </c>
      <c r="R3075" t="str">
        <f t="shared" ref="R3075:R3138" si="290">IF(ISERR(FIND(" ",N3075)),"",RIGHT(N3075,LEN(N3075)-FIND("*",SUBSTITUTE(N3075," ","*",LEN(N3075)-LEN(SUBSTITUTE(N3075," ",""))))))</f>
        <v>spaces</v>
      </c>
      <c r="S3075" s="9">
        <f t="shared" ref="S3075:S3138" si="291">(((J3075/60)/60)/24)+DATE(1970,1,1)</f>
        <v>42111.684027777781</v>
      </c>
      <c r="T3075" s="9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8308</v>
      </c>
      <c r="O3076" s="5">
        <f t="shared" si="288"/>
        <v>8.7999999999999995E-2</v>
      </c>
      <c r="P3076" s="5">
        <f t="shared" ref="P3076:P3139" si="293">IF(L3076=0,0,E3076/L3076)</f>
        <v>7.333333333333333</v>
      </c>
      <c r="Q3076" t="str">
        <f t="shared" si="289"/>
        <v>theater</v>
      </c>
      <c r="R3076" t="str">
        <f t="shared" si="290"/>
        <v>spaces</v>
      </c>
      <c r="S3076" s="9">
        <f t="shared" si="291"/>
        <v>42409.571284722217</v>
      </c>
      <c r="T3076" s="9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8308</v>
      </c>
      <c r="O3077" s="5">
        <f t="shared" si="288"/>
        <v>8.64</v>
      </c>
      <c r="P3077" s="5">
        <f t="shared" si="293"/>
        <v>64.8</v>
      </c>
      <c r="Q3077" t="str">
        <f t="shared" si="289"/>
        <v>theater</v>
      </c>
      <c r="R3077" t="str">
        <f t="shared" si="290"/>
        <v>spaces</v>
      </c>
      <c r="S3077" s="9">
        <f t="shared" si="291"/>
        <v>42551.102314814809</v>
      </c>
      <c r="T3077" s="9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8308</v>
      </c>
      <c r="O3078" s="5">
        <f t="shared" si="288"/>
        <v>15.06</v>
      </c>
      <c r="P3078" s="5">
        <f t="shared" si="293"/>
        <v>30.12</v>
      </c>
      <c r="Q3078" t="str">
        <f t="shared" si="289"/>
        <v>theater</v>
      </c>
      <c r="R3078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8308</v>
      </c>
      <c r="O3079" s="5">
        <f t="shared" si="288"/>
        <v>0.47727272727272729</v>
      </c>
      <c r="P3079" s="5">
        <f t="shared" si="293"/>
        <v>52.5</v>
      </c>
      <c r="Q3079" t="str">
        <f t="shared" si="289"/>
        <v>theater</v>
      </c>
      <c r="R3079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8308</v>
      </c>
      <c r="O3080" s="5">
        <f t="shared" si="288"/>
        <v>0.11833333333333333</v>
      </c>
      <c r="P3080" s="5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8308</v>
      </c>
      <c r="O3081" s="5">
        <f t="shared" si="288"/>
        <v>0.84173998587352461</v>
      </c>
      <c r="P3081" s="5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8308</v>
      </c>
      <c r="O3082" s="5">
        <f t="shared" si="288"/>
        <v>1.8800000000000001E-2</v>
      </c>
      <c r="P3082" s="5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8308</v>
      </c>
      <c r="O3083" s="5">
        <f t="shared" si="288"/>
        <v>0.21029999999999999</v>
      </c>
      <c r="P3083" s="5">
        <f t="shared" si="293"/>
        <v>420.6</v>
      </c>
      <c r="Q3083" t="str">
        <f t="shared" si="289"/>
        <v>theater</v>
      </c>
      <c r="R3083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8308</v>
      </c>
      <c r="O3084" s="5">
        <f t="shared" si="288"/>
        <v>0</v>
      </c>
      <c r="P3084" s="5">
        <f t="shared" si="293"/>
        <v>0</v>
      </c>
      <c r="Q3084" t="str">
        <f t="shared" si="289"/>
        <v>theater</v>
      </c>
      <c r="R3084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8308</v>
      </c>
      <c r="O3085" s="5">
        <f t="shared" si="288"/>
        <v>0.28000000000000003</v>
      </c>
      <c r="P3085" s="5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8308</v>
      </c>
      <c r="O3086" s="5">
        <f t="shared" si="288"/>
        <v>11.57920670115792</v>
      </c>
      <c r="P3086" s="5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8308</v>
      </c>
      <c r="O3087" s="5">
        <f t="shared" si="288"/>
        <v>2.44</v>
      </c>
      <c r="P3087" s="5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9">
        <f t="shared" si="291"/>
        <v>42246.883784722217</v>
      </c>
      <c r="T3087" s="9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8308</v>
      </c>
      <c r="O3088" s="5">
        <f t="shared" si="288"/>
        <v>0.25</v>
      </c>
      <c r="P3088" s="5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8308</v>
      </c>
      <c r="O3089" s="5">
        <f t="shared" si="288"/>
        <v>0.625</v>
      </c>
      <c r="P3089" s="5">
        <f t="shared" si="293"/>
        <v>62.5</v>
      </c>
      <c r="Q3089" t="str">
        <f t="shared" si="289"/>
        <v>theater</v>
      </c>
      <c r="R3089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8308</v>
      </c>
      <c r="O3090" s="5">
        <f t="shared" si="288"/>
        <v>0.19384615384615383</v>
      </c>
      <c r="P3090" s="5">
        <f t="shared" si="293"/>
        <v>42</v>
      </c>
      <c r="Q3090" t="str">
        <f t="shared" si="289"/>
        <v>theater</v>
      </c>
      <c r="R3090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8308</v>
      </c>
      <c r="O3091" s="5">
        <f t="shared" si="288"/>
        <v>23.416</v>
      </c>
      <c r="P3091" s="5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8308</v>
      </c>
      <c r="O3092" s="5">
        <f t="shared" si="288"/>
        <v>5.0808888888888886</v>
      </c>
      <c r="P3092" s="5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8308</v>
      </c>
      <c r="O3093" s="5">
        <f t="shared" si="288"/>
        <v>15.92</v>
      </c>
      <c r="P3093" s="5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8308</v>
      </c>
      <c r="O3094" s="5">
        <f t="shared" si="288"/>
        <v>1.18319</v>
      </c>
      <c r="P3094" s="5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8308</v>
      </c>
      <c r="O3095" s="5">
        <f t="shared" si="288"/>
        <v>22.75</v>
      </c>
      <c r="P3095" s="5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9">
        <f t="shared" si="291"/>
        <v>41760.909039351849</v>
      </c>
      <c r="T3095" s="9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8308</v>
      </c>
      <c r="O3096" s="5">
        <f t="shared" si="288"/>
        <v>2.5000000000000001E-2</v>
      </c>
      <c r="P3096" s="5">
        <f t="shared" si="293"/>
        <v>25</v>
      </c>
      <c r="Q3096" t="str">
        <f t="shared" si="289"/>
        <v>theater</v>
      </c>
      <c r="R309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8308</v>
      </c>
      <c r="O3097" s="5">
        <f t="shared" si="288"/>
        <v>0.33512064343163539</v>
      </c>
      <c r="P3097" s="5">
        <f t="shared" si="293"/>
        <v>50</v>
      </c>
      <c r="Q3097" t="str">
        <f t="shared" si="289"/>
        <v>theater</v>
      </c>
      <c r="R3097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8308</v>
      </c>
      <c r="O3098" s="5">
        <f t="shared" si="288"/>
        <v>3.9750000000000001</v>
      </c>
      <c r="P3098" s="5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8308</v>
      </c>
      <c r="O3099" s="5">
        <f t="shared" si="288"/>
        <v>17.149999999999999</v>
      </c>
      <c r="P3099" s="5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8308</v>
      </c>
      <c r="O3100" s="5">
        <f t="shared" si="288"/>
        <v>3.6080041046690612</v>
      </c>
      <c r="P3100" s="5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8308</v>
      </c>
      <c r="O3101" s="5">
        <f t="shared" si="288"/>
        <v>13.9</v>
      </c>
      <c r="P3101" s="5">
        <f t="shared" si="293"/>
        <v>55.6</v>
      </c>
      <c r="Q3101" t="str">
        <f t="shared" si="289"/>
        <v>theater</v>
      </c>
      <c r="R3101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8308</v>
      </c>
      <c r="O3102" s="5">
        <f t="shared" si="288"/>
        <v>15.225</v>
      </c>
      <c r="P3102" s="5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8308</v>
      </c>
      <c r="O3103" s="5">
        <f t="shared" si="288"/>
        <v>12</v>
      </c>
      <c r="P3103" s="5">
        <f t="shared" si="293"/>
        <v>25</v>
      </c>
      <c r="Q3103" t="str">
        <f t="shared" si="289"/>
        <v>theater</v>
      </c>
      <c r="R3103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8308</v>
      </c>
      <c r="O3104" s="5">
        <f t="shared" si="288"/>
        <v>39.112499999999997</v>
      </c>
      <c r="P3104" s="5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8308</v>
      </c>
      <c r="O3105" s="5">
        <f t="shared" si="288"/>
        <v>0.26829268292682928</v>
      </c>
      <c r="P3105" s="5">
        <f t="shared" si="293"/>
        <v>5.5</v>
      </c>
      <c r="Q3105" t="str">
        <f t="shared" si="289"/>
        <v>theater</v>
      </c>
      <c r="R3105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8308</v>
      </c>
      <c r="O3106" s="5">
        <f t="shared" si="288"/>
        <v>29.625</v>
      </c>
      <c r="P3106" s="5">
        <f t="shared" si="293"/>
        <v>237</v>
      </c>
      <c r="Q3106" t="str">
        <f t="shared" si="289"/>
        <v>theater</v>
      </c>
      <c r="R310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8308</v>
      </c>
      <c r="O3107" s="5">
        <f t="shared" si="288"/>
        <v>42.360992301112063</v>
      </c>
      <c r="P3107" s="5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8308</v>
      </c>
      <c r="O3108" s="5">
        <f t="shared" si="288"/>
        <v>4.0999999999999996</v>
      </c>
      <c r="P3108" s="5">
        <f t="shared" si="293"/>
        <v>10.25</v>
      </c>
      <c r="Q3108" t="str">
        <f t="shared" si="289"/>
        <v>theater</v>
      </c>
      <c r="R3108" t="str">
        <f t="shared" si="290"/>
        <v>spaces</v>
      </c>
      <c r="S3108" s="9">
        <f t="shared" si="291"/>
        <v>42241.429120370376</v>
      </c>
      <c r="T3108" s="9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8308</v>
      </c>
      <c r="O3109" s="5">
        <f t="shared" si="288"/>
        <v>19.762499999999999</v>
      </c>
      <c r="P3109" s="5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9">
        <f t="shared" si="291"/>
        <v>42128.814247685179</v>
      </c>
      <c r="T3109" s="9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8308</v>
      </c>
      <c r="O3110" s="5">
        <f t="shared" si="288"/>
        <v>5.1999999999999998E-2</v>
      </c>
      <c r="P3110" s="5">
        <f t="shared" si="293"/>
        <v>13</v>
      </c>
      <c r="Q3110" t="str">
        <f t="shared" si="289"/>
        <v>theater</v>
      </c>
      <c r="R3110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8308</v>
      </c>
      <c r="O3111" s="5">
        <f t="shared" si="288"/>
        <v>25.030188679245285</v>
      </c>
      <c r="P3111" s="5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8308</v>
      </c>
      <c r="O3112" s="5">
        <f t="shared" si="288"/>
        <v>0.04</v>
      </c>
      <c r="P3112" s="5">
        <f t="shared" si="293"/>
        <v>10</v>
      </c>
      <c r="Q3112" t="str">
        <f t="shared" si="289"/>
        <v>theater</v>
      </c>
      <c r="R3112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8308</v>
      </c>
      <c r="O3113" s="5">
        <f t="shared" si="288"/>
        <v>26.64</v>
      </c>
      <c r="P3113" s="5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9">
        <f t="shared" si="291"/>
        <v>41885.595138888886</v>
      </c>
      <c r="T3113" s="9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8308</v>
      </c>
      <c r="O3114" s="5">
        <f t="shared" si="288"/>
        <v>4.7363636363636363</v>
      </c>
      <c r="P3114" s="5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8308</v>
      </c>
      <c r="O3115" s="5">
        <f t="shared" si="288"/>
        <v>4.2435339894712749</v>
      </c>
      <c r="P3115" s="5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8308</v>
      </c>
      <c r="O3116" s="5">
        <f t="shared" si="288"/>
        <v>0</v>
      </c>
      <c r="P3116" s="5">
        <f t="shared" si="293"/>
        <v>0</v>
      </c>
      <c r="Q3116" t="str">
        <f t="shared" si="289"/>
        <v>theater</v>
      </c>
      <c r="R311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8308</v>
      </c>
      <c r="O3117" s="5">
        <f t="shared" si="288"/>
        <v>3</v>
      </c>
      <c r="P3117" s="5">
        <f t="shared" si="293"/>
        <v>300</v>
      </c>
      <c r="Q3117" t="str">
        <f t="shared" si="289"/>
        <v>theater</v>
      </c>
      <c r="R3117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8308</v>
      </c>
      <c r="O3118" s="5">
        <f t="shared" si="288"/>
        <v>57.333333333333336</v>
      </c>
      <c r="P3118" s="5">
        <f t="shared" si="293"/>
        <v>43</v>
      </c>
      <c r="Q3118" t="str">
        <f t="shared" si="289"/>
        <v>theater</v>
      </c>
      <c r="R3118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8308</v>
      </c>
      <c r="O3119" s="5">
        <f t="shared" si="288"/>
        <v>0.1</v>
      </c>
      <c r="P3119" s="5">
        <f t="shared" si="293"/>
        <v>1</v>
      </c>
      <c r="Q3119" t="str">
        <f t="shared" si="289"/>
        <v>theater</v>
      </c>
      <c r="R3119" t="str">
        <f t="shared" si="290"/>
        <v>spaces</v>
      </c>
      <c r="S3119" s="9">
        <f t="shared" si="291"/>
        <v>42509.374537037031</v>
      </c>
      <c r="T3119" s="9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8308</v>
      </c>
      <c r="O3120" s="5">
        <f t="shared" si="288"/>
        <v>0.31</v>
      </c>
      <c r="P3120" s="5">
        <f t="shared" si="293"/>
        <v>775</v>
      </c>
      <c r="Q3120" t="str">
        <f t="shared" si="289"/>
        <v>theater</v>
      </c>
      <c r="R3120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8308</v>
      </c>
      <c r="O3121" s="5">
        <f t="shared" si="288"/>
        <v>0.05</v>
      </c>
      <c r="P3121" s="5">
        <f t="shared" si="293"/>
        <v>5</v>
      </c>
      <c r="Q3121" t="str">
        <f t="shared" si="289"/>
        <v>theater</v>
      </c>
      <c r="R3121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8308</v>
      </c>
      <c r="O3122" s="5">
        <f t="shared" si="288"/>
        <v>9.8461538461538465E-3</v>
      </c>
      <c r="P3122" s="5">
        <f t="shared" si="293"/>
        <v>12.8</v>
      </c>
      <c r="Q3122" t="str">
        <f t="shared" si="289"/>
        <v>theater</v>
      </c>
      <c r="R3122" t="str">
        <f t="shared" si="290"/>
        <v>spaces</v>
      </c>
      <c r="S3122" s="9">
        <f t="shared" si="291"/>
        <v>42435.942083333335</v>
      </c>
      <c r="T3122" s="9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8308</v>
      </c>
      <c r="O3123" s="5">
        <f t="shared" si="288"/>
        <v>0.66666666666666663</v>
      </c>
      <c r="P3123" s="5">
        <f t="shared" si="293"/>
        <v>10</v>
      </c>
      <c r="Q3123" t="str">
        <f t="shared" si="289"/>
        <v>theater</v>
      </c>
      <c r="R3123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8308</v>
      </c>
      <c r="O3124" s="5">
        <f t="shared" si="288"/>
        <v>58.291457286432163</v>
      </c>
      <c r="P3124" s="5">
        <f t="shared" si="293"/>
        <v>58</v>
      </c>
      <c r="Q3124" t="str">
        <f t="shared" si="289"/>
        <v>theater</v>
      </c>
      <c r="R3124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8308</v>
      </c>
      <c r="O3125" s="5">
        <f t="shared" si="288"/>
        <v>68.153599999999997</v>
      </c>
      <c r="P3125" s="5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8308</v>
      </c>
      <c r="O3126" s="5">
        <f t="shared" si="288"/>
        <v>3.2499999999999999E-3</v>
      </c>
      <c r="P3126" s="5">
        <f t="shared" si="293"/>
        <v>6.5</v>
      </c>
      <c r="Q3126" t="str">
        <f t="shared" si="289"/>
        <v>theater</v>
      </c>
      <c r="R312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8308</v>
      </c>
      <c r="O3127" s="5">
        <f t="shared" si="288"/>
        <v>0</v>
      </c>
      <c r="P3127" s="5">
        <f t="shared" si="293"/>
        <v>0</v>
      </c>
      <c r="Q3127" t="str">
        <f t="shared" si="289"/>
        <v>theater</v>
      </c>
      <c r="R3127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8308</v>
      </c>
      <c r="O3128" s="5">
        <f t="shared" si="288"/>
        <v>4.16</v>
      </c>
      <c r="P3128" s="5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9">
        <f t="shared" si="291"/>
        <v>42427.01807870371</v>
      </c>
      <c r="T3128" s="9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8308</v>
      </c>
      <c r="O3129" s="5">
        <f t="shared" si="288"/>
        <v>0</v>
      </c>
      <c r="P3129" s="5">
        <f t="shared" si="293"/>
        <v>0</v>
      </c>
      <c r="Q3129" t="str">
        <f t="shared" si="289"/>
        <v>theater</v>
      </c>
      <c r="R3129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8276</v>
      </c>
      <c r="O3130" s="5">
        <f t="shared" si="288"/>
        <v>108.60666666666667</v>
      </c>
      <c r="P3130" s="5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8276</v>
      </c>
      <c r="O3131" s="5">
        <f t="shared" si="288"/>
        <v>0.8</v>
      </c>
      <c r="P3131" s="5">
        <f t="shared" si="293"/>
        <v>10</v>
      </c>
      <c r="Q3131" t="str">
        <f t="shared" si="289"/>
        <v>theater</v>
      </c>
      <c r="R3131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8276</v>
      </c>
      <c r="O3132" s="5">
        <f t="shared" si="288"/>
        <v>3.75</v>
      </c>
      <c r="P3132" s="5">
        <f t="shared" si="293"/>
        <v>93.75</v>
      </c>
      <c r="Q3132" t="str">
        <f t="shared" si="289"/>
        <v>theater</v>
      </c>
      <c r="R3132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8276</v>
      </c>
      <c r="O3133" s="5">
        <f t="shared" si="288"/>
        <v>15.731707317073171</v>
      </c>
      <c r="P3133" s="5">
        <f t="shared" si="293"/>
        <v>53.75</v>
      </c>
      <c r="Q3133" t="str">
        <f t="shared" si="289"/>
        <v>theater</v>
      </c>
      <c r="R3133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8276</v>
      </c>
      <c r="O3134" s="5">
        <f t="shared" si="288"/>
        <v>3.3333333333333333E-2</v>
      </c>
      <c r="P3134" s="5">
        <f t="shared" si="293"/>
        <v>10</v>
      </c>
      <c r="Q3134" t="str">
        <f t="shared" si="289"/>
        <v>theater</v>
      </c>
      <c r="R3134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8276</v>
      </c>
      <c r="O3135" s="5">
        <f t="shared" si="288"/>
        <v>108</v>
      </c>
      <c r="P3135" s="5">
        <f t="shared" si="293"/>
        <v>33.75</v>
      </c>
      <c r="Q3135" t="str">
        <f t="shared" si="289"/>
        <v>theater</v>
      </c>
      <c r="R3135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8276</v>
      </c>
      <c r="O3136" s="5">
        <f t="shared" si="288"/>
        <v>22.5</v>
      </c>
      <c r="P3136" s="5">
        <f t="shared" si="293"/>
        <v>18.75</v>
      </c>
      <c r="Q3136" t="str">
        <f t="shared" si="289"/>
        <v>theater</v>
      </c>
      <c r="R3136" t="str">
        <f t="shared" si="290"/>
        <v>plays</v>
      </c>
      <c r="S3136" s="9">
        <f t="shared" si="291"/>
        <v>42800.720127314817</v>
      </c>
      <c r="T3136" s="9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8276</v>
      </c>
      <c r="O3137" s="5">
        <f t="shared" si="288"/>
        <v>20.849420849420849</v>
      </c>
      <c r="P3137" s="5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9">
        <f t="shared" si="291"/>
        <v>42807.151863425926</v>
      </c>
      <c r="T3137" s="9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8276</v>
      </c>
      <c r="O3138" s="5">
        <f t="shared" si="288"/>
        <v>127.8</v>
      </c>
      <c r="P3138" s="5">
        <f t="shared" si="293"/>
        <v>29.045454545454547</v>
      </c>
      <c r="Q3138" t="str">
        <f t="shared" si="289"/>
        <v>theater</v>
      </c>
      <c r="R3138" t="str">
        <f t="shared" si="290"/>
        <v>plays</v>
      </c>
      <c r="S3138" s="9">
        <f t="shared" si="291"/>
        <v>42789.462430555555</v>
      </c>
      <c r="T3138" s="9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8276</v>
      </c>
      <c r="O3139" s="5">
        <f t="shared" ref="O3139:O3202" si="294">E3139*100/D3139</f>
        <v>3.3333333333333335</v>
      </c>
      <c r="P3139" s="5">
        <f t="shared" si="293"/>
        <v>50</v>
      </c>
      <c r="Q3139" t="str">
        <f t="shared" ref="Q3139:Q3202" si="295">IF(ISERR(FIND(" ",N3139)),"",LEFT(N3139,FIND(" ",N3139)-1))</f>
        <v>theater</v>
      </c>
      <c r="R3139" t="str">
        <f t="shared" ref="R3139:R3202" si="296">IF(ISERR(FIND(" ",N3139)),"",RIGHT(N3139,LEN(N3139)-FIND("*",SUBSTITUTE(N3139," ","*",LEN(N3139)-LEN(SUBSTITUTE(N3139," ",""))))))</f>
        <v>plays</v>
      </c>
      <c r="S3139" s="9">
        <f t="shared" ref="S3139:S3202" si="297">(((J3139/60)/60)/24)+DATE(1970,1,1)</f>
        <v>42807.885057870371</v>
      </c>
      <c r="T3139" s="9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8276</v>
      </c>
      <c r="O3140" s="5">
        <f t="shared" si="294"/>
        <v>0</v>
      </c>
      <c r="P3140" s="5">
        <f t="shared" ref="P3140:P3203" si="299">IF(L3140=0,0,E3140/L3140)</f>
        <v>0</v>
      </c>
      <c r="Q3140" t="str">
        <f t="shared" si="295"/>
        <v>theater</v>
      </c>
      <c r="R3140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8276</v>
      </c>
      <c r="O3141" s="5">
        <f t="shared" si="294"/>
        <v>5.4</v>
      </c>
      <c r="P3141" s="5">
        <f t="shared" si="299"/>
        <v>450</v>
      </c>
      <c r="Q3141" t="str">
        <f t="shared" si="295"/>
        <v>theater</v>
      </c>
      <c r="R3141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8276</v>
      </c>
      <c r="O3142" s="5">
        <f t="shared" si="294"/>
        <v>0.96</v>
      </c>
      <c r="P3142" s="5">
        <f t="shared" si="299"/>
        <v>24</v>
      </c>
      <c r="Q3142" t="str">
        <f t="shared" si="295"/>
        <v>theater</v>
      </c>
      <c r="R3142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8276</v>
      </c>
      <c r="O3143" s="5">
        <f t="shared" si="294"/>
        <v>51.6</v>
      </c>
      <c r="P3143" s="5">
        <f t="shared" si="299"/>
        <v>32.25</v>
      </c>
      <c r="Q3143" t="str">
        <f t="shared" si="295"/>
        <v>theater</v>
      </c>
      <c r="R3143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8276</v>
      </c>
      <c r="O3144" s="5">
        <f t="shared" si="294"/>
        <v>1.6363636363636365</v>
      </c>
      <c r="P3144" s="5">
        <f t="shared" si="299"/>
        <v>15</v>
      </c>
      <c r="Q3144" t="str">
        <f t="shared" si="295"/>
        <v>theater</v>
      </c>
      <c r="R3144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8276</v>
      </c>
      <c r="O3145" s="5">
        <f t="shared" si="294"/>
        <v>0</v>
      </c>
      <c r="P3145" s="5">
        <f t="shared" si="299"/>
        <v>0</v>
      </c>
      <c r="Q3145" t="str">
        <f t="shared" si="295"/>
        <v>theater</v>
      </c>
      <c r="R3145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8276</v>
      </c>
      <c r="O3146" s="5">
        <f t="shared" si="294"/>
        <v>75.400000000000006</v>
      </c>
      <c r="P3146" s="5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8276</v>
      </c>
      <c r="O3147" s="5">
        <f t="shared" si="294"/>
        <v>0</v>
      </c>
      <c r="P3147" s="5">
        <f t="shared" si="299"/>
        <v>0</v>
      </c>
      <c r="Q3147" t="str">
        <f t="shared" si="295"/>
        <v>theater</v>
      </c>
      <c r="R3147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8276</v>
      </c>
      <c r="O3148" s="5">
        <f t="shared" si="294"/>
        <v>10.5</v>
      </c>
      <c r="P3148" s="5">
        <f t="shared" si="299"/>
        <v>437.5</v>
      </c>
      <c r="Q3148" t="str">
        <f t="shared" si="295"/>
        <v>theater</v>
      </c>
      <c r="R3148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8276</v>
      </c>
      <c r="O3149" s="5">
        <f t="shared" si="294"/>
        <v>117.52500000000001</v>
      </c>
      <c r="P3149" s="5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9">
        <f t="shared" si="297"/>
        <v>41909.969386574077</v>
      </c>
      <c r="T3149" s="9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8276</v>
      </c>
      <c r="O3150" s="5">
        <f t="shared" si="294"/>
        <v>131.16666666666666</v>
      </c>
      <c r="P3150" s="5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8276</v>
      </c>
      <c r="O3151" s="5">
        <f t="shared" si="294"/>
        <v>104</v>
      </c>
      <c r="P3151" s="5">
        <f t="shared" si="299"/>
        <v>52</v>
      </c>
      <c r="Q3151" t="str">
        <f t="shared" si="295"/>
        <v>theater</v>
      </c>
      <c r="R3151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8276</v>
      </c>
      <c r="O3152" s="5">
        <f t="shared" si="294"/>
        <v>101</v>
      </c>
      <c r="P3152" s="5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8276</v>
      </c>
      <c r="O3153" s="5">
        <f t="shared" si="294"/>
        <v>100.4</v>
      </c>
      <c r="P3153" s="5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8276</v>
      </c>
      <c r="O3154" s="5">
        <f t="shared" si="294"/>
        <v>105.95454545454545</v>
      </c>
      <c r="P3154" s="5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8276</v>
      </c>
      <c r="O3155" s="5">
        <f t="shared" si="294"/>
        <v>335.58333333333331</v>
      </c>
      <c r="P3155" s="5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8276</v>
      </c>
      <c r="O3156" s="5">
        <f t="shared" si="294"/>
        <v>112.92857142857143</v>
      </c>
      <c r="P3156" s="5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8276</v>
      </c>
      <c r="O3157" s="5">
        <f t="shared" si="294"/>
        <v>188.50460000000001</v>
      </c>
      <c r="P3157" s="5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8276</v>
      </c>
      <c r="O3158" s="5">
        <f t="shared" si="294"/>
        <v>101.81818181818181</v>
      </c>
      <c r="P3158" s="5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8276</v>
      </c>
      <c r="O3159" s="5">
        <f t="shared" si="294"/>
        <v>101</v>
      </c>
      <c r="P3159" s="5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8276</v>
      </c>
      <c r="O3160" s="5">
        <f t="shared" si="294"/>
        <v>114</v>
      </c>
      <c r="P3160" s="5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9">
        <f t="shared" si="297"/>
        <v>41447.839722222219</v>
      </c>
      <c r="T3160" s="9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8276</v>
      </c>
      <c r="O3161" s="5">
        <f t="shared" si="294"/>
        <v>133.48133333333334</v>
      </c>
      <c r="P3161" s="5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8276</v>
      </c>
      <c r="O3162" s="5">
        <f t="shared" si="294"/>
        <v>101.53333333333333</v>
      </c>
      <c r="P3162" s="5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8276</v>
      </c>
      <c r="O3163" s="5">
        <f t="shared" si="294"/>
        <v>105.1</v>
      </c>
      <c r="P3163" s="5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8276</v>
      </c>
      <c r="O3164" s="5">
        <f t="shared" si="294"/>
        <v>127.15</v>
      </c>
      <c r="P3164" s="5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8276</v>
      </c>
      <c r="O3165" s="5">
        <f t="shared" si="294"/>
        <v>111.15384615384616</v>
      </c>
      <c r="P3165" s="5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8276</v>
      </c>
      <c r="O3166" s="5">
        <f t="shared" si="294"/>
        <v>106.76</v>
      </c>
      <c r="P3166" s="5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9">
        <f t="shared" si="297"/>
        <v>41766.80572916667</v>
      </c>
      <c r="T3166" s="9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8276</v>
      </c>
      <c r="O3167" s="5">
        <f t="shared" si="294"/>
        <v>162.66666666666666</v>
      </c>
      <c r="P3167" s="5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8276</v>
      </c>
      <c r="O3168" s="5">
        <f t="shared" si="294"/>
        <v>160.22808571428573</v>
      </c>
      <c r="P3168" s="5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8276</v>
      </c>
      <c r="O3169" s="5">
        <f t="shared" si="294"/>
        <v>116.16666666666667</v>
      </c>
      <c r="P3169" s="5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8276</v>
      </c>
      <c r="O3170" s="5">
        <f t="shared" si="294"/>
        <v>124.2</v>
      </c>
      <c r="P3170" s="5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8276</v>
      </c>
      <c r="O3171" s="5">
        <f t="shared" si="294"/>
        <v>103.0125</v>
      </c>
      <c r="P3171" s="5">
        <f t="shared" si="299"/>
        <v>100.5</v>
      </c>
      <c r="Q3171" t="str">
        <f t="shared" si="295"/>
        <v>theater</v>
      </c>
      <c r="R3171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8276</v>
      </c>
      <c r="O3172" s="5">
        <f t="shared" si="294"/>
        <v>112.25</v>
      </c>
      <c r="P3172" s="5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8276</v>
      </c>
      <c r="O3173" s="5">
        <f t="shared" si="294"/>
        <v>108.81428571428572</v>
      </c>
      <c r="P3173" s="5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8276</v>
      </c>
      <c r="O3174" s="5">
        <f t="shared" si="294"/>
        <v>115</v>
      </c>
      <c r="P3174" s="5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8276</v>
      </c>
      <c r="O3175" s="5">
        <f t="shared" si="294"/>
        <v>103</v>
      </c>
      <c r="P3175" s="5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9">
        <f t="shared" si="297"/>
        <v>41878.878379629627</v>
      </c>
      <c r="T3175" s="9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8276</v>
      </c>
      <c r="O3176" s="5">
        <f t="shared" si="294"/>
        <v>101.13333333333334</v>
      </c>
      <c r="P3176" s="5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8276</v>
      </c>
      <c r="O3177" s="5">
        <f t="shared" si="294"/>
        <v>109.56</v>
      </c>
      <c r="P3177" s="5">
        <f t="shared" si="299"/>
        <v>91.3</v>
      </c>
      <c r="Q3177" t="str">
        <f t="shared" si="295"/>
        <v>theater</v>
      </c>
      <c r="R3177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8276</v>
      </c>
      <c r="O3178" s="5">
        <f t="shared" si="294"/>
        <v>114.84210526315789</v>
      </c>
      <c r="P3178" s="5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8276</v>
      </c>
      <c r="O3179" s="5">
        <f t="shared" si="294"/>
        <v>117.4</v>
      </c>
      <c r="P3179" s="5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8276</v>
      </c>
      <c r="O3180" s="5">
        <f t="shared" si="294"/>
        <v>171.73333333333332</v>
      </c>
      <c r="P3180" s="5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8276</v>
      </c>
      <c r="O3181" s="5">
        <f t="shared" si="294"/>
        <v>114.16238095238096</v>
      </c>
      <c r="P3181" s="5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8276</v>
      </c>
      <c r="O3182" s="5">
        <f t="shared" si="294"/>
        <v>119.75</v>
      </c>
      <c r="P3182" s="5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8276</v>
      </c>
      <c r="O3183" s="5">
        <f t="shared" si="294"/>
        <v>109</v>
      </c>
      <c r="P3183" s="5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8276</v>
      </c>
      <c r="O3184" s="5">
        <f t="shared" si="294"/>
        <v>100.88571428571429</v>
      </c>
      <c r="P3184" s="5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8276</v>
      </c>
      <c r="O3185" s="5">
        <f t="shared" si="294"/>
        <v>109</v>
      </c>
      <c r="P3185" s="5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8276</v>
      </c>
      <c r="O3186" s="5">
        <f t="shared" si="294"/>
        <v>107.20930232558139</v>
      </c>
      <c r="P3186" s="5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8276</v>
      </c>
      <c r="O3187" s="5">
        <f t="shared" si="294"/>
        <v>100</v>
      </c>
      <c r="P3187" s="5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8276</v>
      </c>
      <c r="O3188" s="5">
        <f t="shared" si="294"/>
        <v>102.1875</v>
      </c>
      <c r="P3188" s="5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8276</v>
      </c>
      <c r="O3189" s="5">
        <f t="shared" si="294"/>
        <v>116.29333333333334</v>
      </c>
      <c r="P3189" s="5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8310</v>
      </c>
      <c r="O3190" s="5">
        <f t="shared" si="294"/>
        <v>65</v>
      </c>
      <c r="P3190" s="5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8310</v>
      </c>
      <c r="O3191" s="5">
        <f t="shared" si="294"/>
        <v>12.327272727272728</v>
      </c>
      <c r="P3191" s="5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8310</v>
      </c>
      <c r="O3192" s="5">
        <f t="shared" si="294"/>
        <v>0</v>
      </c>
      <c r="P3192" s="5">
        <f t="shared" si="299"/>
        <v>0</v>
      </c>
      <c r="Q3192" t="str">
        <f t="shared" si="295"/>
        <v>theater</v>
      </c>
      <c r="R3192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8310</v>
      </c>
      <c r="O3193" s="5">
        <f t="shared" si="294"/>
        <v>4.0266666666666664</v>
      </c>
      <c r="P3193" s="5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8310</v>
      </c>
      <c r="O3194" s="5">
        <f t="shared" si="294"/>
        <v>1.02</v>
      </c>
      <c r="P3194" s="5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8310</v>
      </c>
      <c r="O3195" s="5">
        <f t="shared" si="294"/>
        <v>11.74</v>
      </c>
      <c r="P3195" s="5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8310</v>
      </c>
      <c r="O3196" s="5">
        <f t="shared" si="294"/>
        <v>0</v>
      </c>
      <c r="P3196" s="5">
        <f t="shared" si="299"/>
        <v>0</v>
      </c>
      <c r="Q3196" t="str">
        <f t="shared" si="295"/>
        <v>theater</v>
      </c>
      <c r="R319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8310</v>
      </c>
      <c r="O3197" s="5">
        <f t="shared" si="294"/>
        <v>59.142857142857146</v>
      </c>
      <c r="P3197" s="5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8310</v>
      </c>
      <c r="O3198" s="5">
        <f t="shared" si="294"/>
        <v>0.06</v>
      </c>
      <c r="P3198" s="5">
        <f t="shared" si="299"/>
        <v>300</v>
      </c>
      <c r="Q3198" t="str">
        <f t="shared" si="295"/>
        <v>theater</v>
      </c>
      <c r="R3198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8310</v>
      </c>
      <c r="O3199" s="5">
        <f t="shared" si="294"/>
        <v>11.45</v>
      </c>
      <c r="P3199" s="5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8310</v>
      </c>
      <c r="O3200" s="5">
        <f t="shared" si="294"/>
        <v>0.36666666666666664</v>
      </c>
      <c r="P3200" s="5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8310</v>
      </c>
      <c r="O3201" s="5">
        <f t="shared" si="294"/>
        <v>52.16</v>
      </c>
      <c r="P3201" s="5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9">
        <f t="shared" si="297"/>
        <v>41858.761782407404</v>
      </c>
      <c r="T3201" s="9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8310</v>
      </c>
      <c r="O3202" s="5">
        <f t="shared" si="294"/>
        <v>2E-3</v>
      </c>
      <c r="P3202" s="5">
        <f t="shared" si="299"/>
        <v>1</v>
      </c>
      <c r="Q3202" t="str">
        <f t="shared" si="295"/>
        <v>theater</v>
      </c>
      <c r="R3202" t="str">
        <f t="shared" si="296"/>
        <v>musical</v>
      </c>
      <c r="S3202" s="9">
        <f t="shared" si="297"/>
        <v>42460.320613425924</v>
      </c>
      <c r="T3202" s="9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8310</v>
      </c>
      <c r="O3203" s="5">
        <f t="shared" ref="O3203:O3266" si="300">E3203*100/D3203</f>
        <v>1.25</v>
      </c>
      <c r="P3203" s="5">
        <f t="shared" si="299"/>
        <v>12.5</v>
      </c>
      <c r="Q3203" t="str">
        <f t="shared" ref="Q3203:Q3266" si="301">IF(ISERR(FIND(" ",N3203)),"",LEFT(N3203,FIND(" ",N3203)-1))</f>
        <v>theater</v>
      </c>
      <c r="R3203" t="str">
        <f t="shared" ref="R3203:R3266" si="302">IF(ISERR(FIND(" ",N3203)),"",RIGHT(N3203,LEN(N3203)-FIND("*",SUBSTITUTE(N3203," ","*",LEN(N3203)-LEN(SUBSTITUTE(N3203," ",""))))))</f>
        <v>musical</v>
      </c>
      <c r="S3203" s="9">
        <f t="shared" ref="S3203:S3266" si="303">(((J3203/60)/60)/24)+DATE(1970,1,1)</f>
        <v>41861.767094907409</v>
      </c>
      <c r="T3203" s="9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8310</v>
      </c>
      <c r="O3204" s="5">
        <f t="shared" si="300"/>
        <v>54.52</v>
      </c>
      <c r="P3204" s="5">
        <f t="shared" ref="P3204:P3267" si="305">IF(L3204=0,0,E3204/L3204)</f>
        <v>109.04</v>
      </c>
      <c r="Q3204" t="str">
        <f t="shared" si="301"/>
        <v>theater</v>
      </c>
      <c r="R3204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8310</v>
      </c>
      <c r="O3205" s="5">
        <f t="shared" si="300"/>
        <v>25</v>
      </c>
      <c r="P3205" s="5">
        <f t="shared" si="305"/>
        <v>41.666666666666664</v>
      </c>
      <c r="Q3205" t="str">
        <f t="shared" si="301"/>
        <v>theater</v>
      </c>
      <c r="R3205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8310</v>
      </c>
      <c r="O3206" s="5">
        <f t="shared" si="300"/>
        <v>0</v>
      </c>
      <c r="P3206" s="5">
        <f t="shared" si="305"/>
        <v>0</v>
      </c>
      <c r="Q3206" t="str">
        <f t="shared" si="301"/>
        <v>theater</v>
      </c>
      <c r="R320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8310</v>
      </c>
      <c r="O3207" s="5">
        <f t="shared" si="300"/>
        <v>3.4125000000000001</v>
      </c>
      <c r="P3207" s="5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8310</v>
      </c>
      <c r="O3208" s="5">
        <f t="shared" si="300"/>
        <v>0</v>
      </c>
      <c r="P3208" s="5">
        <f t="shared" si="305"/>
        <v>0</v>
      </c>
      <c r="Q3208" t="str">
        <f t="shared" si="301"/>
        <v>theater</v>
      </c>
      <c r="R3208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8310</v>
      </c>
      <c r="O3209" s="5">
        <f t="shared" si="300"/>
        <v>46.363636363636367</v>
      </c>
      <c r="P3209" s="5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8276</v>
      </c>
      <c r="O3210" s="5">
        <f t="shared" si="300"/>
        <v>103.5</v>
      </c>
      <c r="P3210" s="5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8276</v>
      </c>
      <c r="O3211" s="5">
        <f t="shared" si="300"/>
        <v>119.32315789473684</v>
      </c>
      <c r="P3211" s="5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9">
        <f t="shared" si="303"/>
        <v>41778.637245370373</v>
      </c>
      <c r="T3211" s="9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8276</v>
      </c>
      <c r="O3212" s="5">
        <f t="shared" si="300"/>
        <v>125.76666666666667</v>
      </c>
      <c r="P3212" s="5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8276</v>
      </c>
      <c r="O3213" s="5">
        <f t="shared" si="300"/>
        <v>119.74347826086957</v>
      </c>
      <c r="P3213" s="5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9">
        <f t="shared" si="303"/>
        <v>41834.586574074077</v>
      </c>
      <c r="T3213" s="9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8276</v>
      </c>
      <c r="O3214" s="5">
        <f t="shared" si="300"/>
        <v>126.25</v>
      </c>
      <c r="P3214" s="5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8276</v>
      </c>
      <c r="O3215" s="5">
        <f t="shared" si="300"/>
        <v>100.11666666666666</v>
      </c>
      <c r="P3215" s="5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8276</v>
      </c>
      <c r="O3216" s="5">
        <f t="shared" si="300"/>
        <v>102.13333333333334</v>
      </c>
      <c r="P3216" s="5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8276</v>
      </c>
      <c r="O3217" s="5">
        <f t="shared" si="300"/>
        <v>100.35142857142857</v>
      </c>
      <c r="P3217" s="5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8276</v>
      </c>
      <c r="O3218" s="5">
        <f t="shared" si="300"/>
        <v>100.05</v>
      </c>
      <c r="P3218" s="5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8276</v>
      </c>
      <c r="O3219" s="5">
        <f t="shared" si="300"/>
        <v>116.02222222222223</v>
      </c>
      <c r="P3219" s="5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8276</v>
      </c>
      <c r="O3220" s="5">
        <f t="shared" si="300"/>
        <v>102.1</v>
      </c>
      <c r="P3220" s="5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8276</v>
      </c>
      <c r="O3221" s="5">
        <f t="shared" si="300"/>
        <v>100.11</v>
      </c>
      <c r="P3221" s="5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8276</v>
      </c>
      <c r="O3222" s="5">
        <f t="shared" si="300"/>
        <v>100.84</v>
      </c>
      <c r="P3222" s="5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8276</v>
      </c>
      <c r="O3223" s="5">
        <f t="shared" si="300"/>
        <v>103.425</v>
      </c>
      <c r="P3223" s="5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8276</v>
      </c>
      <c r="O3224" s="5">
        <f t="shared" si="300"/>
        <v>124.8</v>
      </c>
      <c r="P3224" s="5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8276</v>
      </c>
      <c r="O3225" s="5">
        <f t="shared" si="300"/>
        <v>109.51612903225806</v>
      </c>
      <c r="P3225" s="5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9">
        <f t="shared" si="303"/>
        <v>42206.835370370376</v>
      </c>
      <c r="T3225" s="9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8276</v>
      </c>
      <c r="O3226" s="5">
        <f t="shared" si="300"/>
        <v>102.03333333333333</v>
      </c>
      <c r="P3226" s="5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8276</v>
      </c>
      <c r="O3227" s="5">
        <f t="shared" si="300"/>
        <v>102.35</v>
      </c>
      <c r="P3227" s="5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8276</v>
      </c>
      <c r="O3228" s="5">
        <f t="shared" si="300"/>
        <v>104.16666666666667</v>
      </c>
      <c r="P3228" s="5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8276</v>
      </c>
      <c r="O3229" s="5">
        <f t="shared" si="300"/>
        <v>125</v>
      </c>
      <c r="P3229" s="5">
        <f t="shared" si="305"/>
        <v>50</v>
      </c>
      <c r="Q3229" t="str">
        <f t="shared" si="301"/>
        <v>theater</v>
      </c>
      <c r="R3229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8276</v>
      </c>
      <c r="O3230" s="5">
        <f t="shared" si="300"/>
        <v>102.34285714285714</v>
      </c>
      <c r="P3230" s="5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8276</v>
      </c>
      <c r="O3231" s="5">
        <f t="shared" si="300"/>
        <v>107.86499999999999</v>
      </c>
      <c r="P3231" s="5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8276</v>
      </c>
      <c r="O3232" s="5">
        <f t="shared" si="300"/>
        <v>109.88461538461539</v>
      </c>
      <c r="P3232" s="5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9">
        <f t="shared" si="303"/>
        <v>41898.168125000004</v>
      </c>
      <c r="T3232" s="9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8276</v>
      </c>
      <c r="O3233" s="5">
        <f t="shared" si="300"/>
        <v>161</v>
      </c>
      <c r="P3233" s="5">
        <f t="shared" si="305"/>
        <v>57.5</v>
      </c>
      <c r="Q3233" t="str">
        <f t="shared" si="301"/>
        <v>theater</v>
      </c>
      <c r="R3233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8276</v>
      </c>
      <c r="O3234" s="5">
        <f t="shared" si="300"/>
        <v>131.19999999999999</v>
      </c>
      <c r="P3234" s="5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8276</v>
      </c>
      <c r="O3235" s="5">
        <f t="shared" si="300"/>
        <v>118.8</v>
      </c>
      <c r="P3235" s="5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8276</v>
      </c>
      <c r="O3236" s="5">
        <f t="shared" si="300"/>
        <v>100.39275000000001</v>
      </c>
      <c r="P3236" s="5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8276</v>
      </c>
      <c r="O3237" s="5">
        <f t="shared" si="300"/>
        <v>103.20666666666666</v>
      </c>
      <c r="P3237" s="5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8276</v>
      </c>
      <c r="O3238" s="5">
        <f t="shared" si="300"/>
        <v>100.6</v>
      </c>
      <c r="P3238" s="5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8276</v>
      </c>
      <c r="O3239" s="5">
        <f t="shared" si="300"/>
        <v>100.78754285714285</v>
      </c>
      <c r="P3239" s="5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8276</v>
      </c>
      <c r="O3240" s="5">
        <f t="shared" si="300"/>
        <v>112.32142857142857</v>
      </c>
      <c r="P3240" s="5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8276</v>
      </c>
      <c r="O3241" s="5">
        <f t="shared" si="300"/>
        <v>105.91914022517912</v>
      </c>
      <c r="P3241" s="5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8276</v>
      </c>
      <c r="O3242" s="5">
        <f t="shared" si="300"/>
        <v>100.56666666666666</v>
      </c>
      <c r="P3242" s="5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8276</v>
      </c>
      <c r="O3243" s="5">
        <f t="shared" si="300"/>
        <v>115.30588235294118</v>
      </c>
      <c r="P3243" s="5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8276</v>
      </c>
      <c r="O3244" s="5">
        <f t="shared" si="300"/>
        <v>127.30419999999999</v>
      </c>
      <c r="P3244" s="5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8276</v>
      </c>
      <c r="O3245" s="5">
        <f t="shared" si="300"/>
        <v>102.83750000000001</v>
      </c>
      <c r="P3245" s="5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8276</v>
      </c>
      <c r="O3246" s="5">
        <f t="shared" si="300"/>
        <v>102.9375</v>
      </c>
      <c r="P3246" s="5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8276</v>
      </c>
      <c r="O3247" s="5">
        <f t="shared" si="300"/>
        <v>104.3047619047619</v>
      </c>
      <c r="P3247" s="5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8276</v>
      </c>
      <c r="O3248" s="5">
        <f t="shared" si="300"/>
        <v>111.22</v>
      </c>
      <c r="P3248" s="5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8276</v>
      </c>
      <c r="O3249" s="5">
        <f t="shared" si="300"/>
        <v>105.86</v>
      </c>
      <c r="P3249" s="5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8276</v>
      </c>
      <c r="O3250" s="5">
        <f t="shared" si="300"/>
        <v>100.79166666666667</v>
      </c>
      <c r="P3250" s="5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8276</v>
      </c>
      <c r="O3251" s="5">
        <f t="shared" si="300"/>
        <v>104.92727272727272</v>
      </c>
      <c r="P3251" s="5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8276</v>
      </c>
      <c r="O3252" s="5">
        <f t="shared" si="300"/>
        <v>101.55200000000001</v>
      </c>
      <c r="P3252" s="5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8276</v>
      </c>
      <c r="O3253" s="5">
        <f t="shared" si="300"/>
        <v>110.73333333333333</v>
      </c>
      <c r="P3253" s="5">
        <f t="shared" si="305"/>
        <v>83.05</v>
      </c>
      <c r="Q3253" t="str">
        <f t="shared" si="301"/>
        <v>theater</v>
      </c>
      <c r="R3253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8276</v>
      </c>
      <c r="O3254" s="5">
        <f t="shared" si="300"/>
        <v>127.82222222222222</v>
      </c>
      <c r="P3254" s="5">
        <f t="shared" si="305"/>
        <v>57.52</v>
      </c>
      <c r="Q3254" t="str">
        <f t="shared" si="301"/>
        <v>theater</v>
      </c>
      <c r="R3254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8276</v>
      </c>
      <c r="O3255" s="5">
        <f t="shared" si="300"/>
        <v>101.825</v>
      </c>
      <c r="P3255" s="5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8276</v>
      </c>
      <c r="O3256" s="5">
        <f t="shared" si="300"/>
        <v>101.25769230769231</v>
      </c>
      <c r="P3256" s="5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8276</v>
      </c>
      <c r="O3257" s="5">
        <f t="shared" si="300"/>
        <v>175</v>
      </c>
      <c r="P3257" s="5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8276</v>
      </c>
      <c r="O3258" s="5">
        <f t="shared" si="300"/>
        <v>128.06</v>
      </c>
      <c r="P3258" s="5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8276</v>
      </c>
      <c r="O3259" s="5">
        <f t="shared" si="300"/>
        <v>106.29949999999998</v>
      </c>
      <c r="P3259" s="5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8276</v>
      </c>
      <c r="O3260" s="5">
        <f t="shared" si="300"/>
        <v>105.21428571428571</v>
      </c>
      <c r="P3260" s="5">
        <f t="shared" si="305"/>
        <v>98.2</v>
      </c>
      <c r="Q3260" t="str">
        <f t="shared" si="301"/>
        <v>theater</v>
      </c>
      <c r="R3260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8276</v>
      </c>
      <c r="O3261" s="5">
        <f t="shared" si="300"/>
        <v>106.16782608695652</v>
      </c>
      <c r="P3261" s="5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8276</v>
      </c>
      <c r="O3262" s="5">
        <f t="shared" si="300"/>
        <v>109.24</v>
      </c>
      <c r="P3262" s="5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8276</v>
      </c>
      <c r="O3263" s="5">
        <f t="shared" si="300"/>
        <v>100.45454545454545</v>
      </c>
      <c r="P3263" s="5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8276</v>
      </c>
      <c r="O3264" s="5">
        <f t="shared" si="300"/>
        <v>103.04098360655738</v>
      </c>
      <c r="P3264" s="5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8276</v>
      </c>
      <c r="O3265" s="5">
        <f t="shared" si="300"/>
        <v>112.1664</v>
      </c>
      <c r="P3265" s="5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9">
        <f t="shared" si="303"/>
        <v>42284.516064814816</v>
      </c>
      <c r="T3265" s="9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8276</v>
      </c>
      <c r="O3266" s="5">
        <f t="shared" si="300"/>
        <v>103</v>
      </c>
      <c r="P3266" s="5">
        <f t="shared" si="305"/>
        <v>52.551020408163268</v>
      </c>
      <c r="Q3266" t="str">
        <f t="shared" si="301"/>
        <v>theater</v>
      </c>
      <c r="R3266" t="str">
        <f t="shared" si="302"/>
        <v>plays</v>
      </c>
      <c r="S3266" s="9">
        <f t="shared" si="303"/>
        <v>42016.800208333334</v>
      </c>
      <c r="T3266" s="9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8276</v>
      </c>
      <c r="O3267" s="5">
        <f t="shared" ref="O3267:O3330" si="306">E3267*100/D3267</f>
        <v>164</v>
      </c>
      <c r="P3267" s="5">
        <f t="shared" si="305"/>
        <v>70.285714285714292</v>
      </c>
      <c r="Q3267" t="str">
        <f t="shared" ref="Q3267:Q3330" si="307">IF(ISERR(FIND(" ",N3267)),"",LEFT(N3267,FIND(" ",N3267)-1))</f>
        <v>theater</v>
      </c>
      <c r="R3267" t="str">
        <f t="shared" ref="R3267:R3330" si="308">IF(ISERR(FIND(" ",N3267)),"",RIGHT(N3267,LEN(N3267)-FIND("*",SUBSTITUTE(N3267," ","*",LEN(N3267)-LEN(SUBSTITUTE(N3267," ",""))))))</f>
        <v>plays</v>
      </c>
      <c r="S3267" s="9">
        <f t="shared" ref="S3267:S3330" si="309">(((J3267/60)/60)/24)+DATE(1970,1,1)</f>
        <v>42311.711979166663</v>
      </c>
      <c r="T3267" s="9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8276</v>
      </c>
      <c r="O3268" s="5">
        <f t="shared" si="306"/>
        <v>131.28333333333333</v>
      </c>
      <c r="P3268" s="5">
        <f t="shared" ref="P3268:P3331" si="311">IF(L3268=0,0,E3268/L3268)</f>
        <v>48.325153374233132</v>
      </c>
      <c r="Q3268" t="str">
        <f t="shared" si="307"/>
        <v>theater</v>
      </c>
      <c r="R3268" t="str">
        <f t="shared" si="308"/>
        <v>plays</v>
      </c>
      <c r="S3268" s="9">
        <f t="shared" si="309"/>
        <v>42136.536134259266</v>
      </c>
      <c r="T3268" s="9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8276</v>
      </c>
      <c r="O3269" s="5">
        <f t="shared" si="306"/>
        <v>102.1</v>
      </c>
      <c r="P3269" s="5">
        <f t="shared" si="311"/>
        <v>53.177083333333336</v>
      </c>
      <c r="Q3269" t="str">
        <f t="shared" si="307"/>
        <v>theater</v>
      </c>
      <c r="R3269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8276</v>
      </c>
      <c r="O3270" s="5">
        <f t="shared" si="306"/>
        <v>128</v>
      </c>
      <c r="P3270" s="5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8276</v>
      </c>
      <c r="O3271" s="5">
        <f t="shared" si="306"/>
        <v>101.5</v>
      </c>
      <c r="P3271" s="5">
        <f t="shared" si="311"/>
        <v>116</v>
      </c>
      <c r="Q3271" t="str">
        <f t="shared" si="307"/>
        <v>theater</v>
      </c>
      <c r="R3271" t="str">
        <f t="shared" si="308"/>
        <v>plays</v>
      </c>
      <c r="S3271" s="9">
        <f t="shared" si="309"/>
        <v>42137.395798611105</v>
      </c>
      <c r="T3271" s="9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8276</v>
      </c>
      <c r="O3272" s="5">
        <f t="shared" si="306"/>
        <v>101.66666666666667</v>
      </c>
      <c r="P3272" s="5">
        <f t="shared" si="311"/>
        <v>61</v>
      </c>
      <c r="Q3272" t="str">
        <f t="shared" si="307"/>
        <v>theater</v>
      </c>
      <c r="R3272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8276</v>
      </c>
      <c r="O3273" s="5">
        <f t="shared" si="306"/>
        <v>130</v>
      </c>
      <c r="P3273" s="5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8276</v>
      </c>
      <c r="O3274" s="5">
        <f t="shared" si="306"/>
        <v>154.43</v>
      </c>
      <c r="P3274" s="5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8276</v>
      </c>
      <c r="O3275" s="5">
        <f t="shared" si="306"/>
        <v>107.4</v>
      </c>
      <c r="P3275" s="5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8276</v>
      </c>
      <c r="O3276" s="5">
        <f t="shared" si="306"/>
        <v>101.3225806451613</v>
      </c>
      <c r="P3276" s="5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8276</v>
      </c>
      <c r="O3277" s="5">
        <f t="shared" si="306"/>
        <v>100.27777777777777</v>
      </c>
      <c r="P3277" s="5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8276</v>
      </c>
      <c r="O3278" s="5">
        <f t="shared" si="306"/>
        <v>116.84444444444445</v>
      </c>
      <c r="P3278" s="5">
        <f t="shared" si="311"/>
        <v>52.58</v>
      </c>
      <c r="Q3278" t="str">
        <f t="shared" si="307"/>
        <v>theater</v>
      </c>
      <c r="R3278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8276</v>
      </c>
      <c r="O3279" s="5">
        <f t="shared" si="306"/>
        <v>108.6</v>
      </c>
      <c r="P3279" s="5">
        <f t="shared" si="311"/>
        <v>54.3</v>
      </c>
      <c r="Q3279" t="str">
        <f t="shared" si="307"/>
        <v>theater</v>
      </c>
      <c r="R3279" t="str">
        <f t="shared" si="308"/>
        <v>plays</v>
      </c>
      <c r="S3279" s="9">
        <f t="shared" si="309"/>
        <v>41931.682939814818</v>
      </c>
      <c r="T3279" s="9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8276</v>
      </c>
      <c r="O3280" s="5">
        <f t="shared" si="306"/>
        <v>103.4</v>
      </c>
      <c r="P3280" s="5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8276</v>
      </c>
      <c r="O3281" s="5">
        <f t="shared" si="306"/>
        <v>114.27586206896552</v>
      </c>
      <c r="P3281" s="5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9">
        <f t="shared" si="309"/>
        <v>42431.102534722217</v>
      </c>
      <c r="T3281" s="9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8276</v>
      </c>
      <c r="O3282" s="5">
        <f t="shared" si="306"/>
        <v>103</v>
      </c>
      <c r="P3282" s="5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8276</v>
      </c>
      <c r="O3283" s="5">
        <f t="shared" si="306"/>
        <v>121.6</v>
      </c>
      <c r="P3283" s="5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8276</v>
      </c>
      <c r="O3284" s="5">
        <f t="shared" si="306"/>
        <v>102.64677419354838</v>
      </c>
      <c r="P3284" s="5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8276</v>
      </c>
      <c r="O3285" s="5">
        <f t="shared" si="306"/>
        <v>104.75</v>
      </c>
      <c r="P3285" s="5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8276</v>
      </c>
      <c r="O3286" s="5">
        <f t="shared" si="306"/>
        <v>101.6</v>
      </c>
      <c r="P3286" s="5">
        <f t="shared" si="311"/>
        <v>203.2</v>
      </c>
      <c r="Q3286" t="str">
        <f t="shared" si="307"/>
        <v>theater</v>
      </c>
      <c r="R328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8276</v>
      </c>
      <c r="O3287" s="5">
        <f t="shared" si="306"/>
        <v>112.10242048409683</v>
      </c>
      <c r="P3287" s="5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8276</v>
      </c>
      <c r="O3288" s="5">
        <f t="shared" si="306"/>
        <v>101.76666666666667</v>
      </c>
      <c r="P3288" s="5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8276</v>
      </c>
      <c r="O3289" s="5">
        <f t="shared" si="306"/>
        <v>100</v>
      </c>
      <c r="P3289" s="5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8276</v>
      </c>
      <c r="O3290" s="5">
        <f t="shared" si="306"/>
        <v>100.2649</v>
      </c>
      <c r="P3290" s="5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8276</v>
      </c>
      <c r="O3291" s="5">
        <f t="shared" si="306"/>
        <v>133.042</v>
      </c>
      <c r="P3291" s="5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8276</v>
      </c>
      <c r="O3292" s="5">
        <f t="shared" si="306"/>
        <v>121.2</v>
      </c>
      <c r="P3292" s="5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8276</v>
      </c>
      <c r="O3293" s="5">
        <f t="shared" si="306"/>
        <v>114</v>
      </c>
      <c r="P3293" s="5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8276</v>
      </c>
      <c r="O3294" s="5">
        <f t="shared" si="306"/>
        <v>286.13861386138615</v>
      </c>
      <c r="P3294" s="5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8276</v>
      </c>
      <c r="O3295" s="5">
        <f t="shared" si="306"/>
        <v>170.44444444444446</v>
      </c>
      <c r="P3295" s="5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8276</v>
      </c>
      <c r="O3296" s="5">
        <f t="shared" si="306"/>
        <v>118.33333333333333</v>
      </c>
      <c r="P3296" s="5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8276</v>
      </c>
      <c r="O3297" s="5">
        <f t="shared" si="306"/>
        <v>102.85857142857142</v>
      </c>
      <c r="P3297" s="5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8276</v>
      </c>
      <c r="O3298" s="5">
        <f t="shared" si="306"/>
        <v>144.06666666666666</v>
      </c>
      <c r="P3298" s="5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8276</v>
      </c>
      <c r="O3299" s="5">
        <f t="shared" si="306"/>
        <v>100.07272727272728</v>
      </c>
      <c r="P3299" s="5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8276</v>
      </c>
      <c r="O3300" s="5">
        <f t="shared" si="306"/>
        <v>101.73</v>
      </c>
      <c r="P3300" s="5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8276</v>
      </c>
      <c r="O3301" s="5">
        <f t="shared" si="306"/>
        <v>116.2</v>
      </c>
      <c r="P3301" s="5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8276</v>
      </c>
      <c r="O3302" s="5">
        <f t="shared" si="306"/>
        <v>136.16666666666666</v>
      </c>
      <c r="P3302" s="5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8276</v>
      </c>
      <c r="O3303" s="5">
        <f t="shared" si="306"/>
        <v>133.46666666666667</v>
      </c>
      <c r="P3303" s="5">
        <f t="shared" si="311"/>
        <v>57.2</v>
      </c>
      <c r="Q3303" t="str">
        <f t="shared" si="307"/>
        <v>theater</v>
      </c>
      <c r="R3303" t="str">
        <f t="shared" si="308"/>
        <v>plays</v>
      </c>
      <c r="S3303" s="9">
        <f t="shared" si="309"/>
        <v>42538.73583333334</v>
      </c>
      <c r="T3303" s="9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8276</v>
      </c>
      <c r="O3304" s="5">
        <f t="shared" si="306"/>
        <v>103.39285714285714</v>
      </c>
      <c r="P3304" s="5">
        <f t="shared" si="311"/>
        <v>173.7</v>
      </c>
      <c r="Q3304" t="str">
        <f t="shared" si="307"/>
        <v>theater</v>
      </c>
      <c r="R3304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8276</v>
      </c>
      <c r="O3305" s="5">
        <f t="shared" si="306"/>
        <v>115.88888888888889</v>
      </c>
      <c r="P3305" s="5">
        <f t="shared" si="311"/>
        <v>59.6</v>
      </c>
      <c r="Q3305" t="str">
        <f t="shared" si="307"/>
        <v>theater</v>
      </c>
      <c r="R3305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8276</v>
      </c>
      <c r="O3306" s="5">
        <f t="shared" si="306"/>
        <v>104.51666666666667</v>
      </c>
      <c r="P3306" s="5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8276</v>
      </c>
      <c r="O3307" s="5">
        <f t="shared" si="306"/>
        <v>102.02500000000001</v>
      </c>
      <c r="P3307" s="5">
        <f t="shared" si="311"/>
        <v>204.05</v>
      </c>
      <c r="Q3307" t="str">
        <f t="shared" si="307"/>
        <v>theater</v>
      </c>
      <c r="R3307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8276</v>
      </c>
      <c r="O3308" s="5">
        <f t="shared" si="306"/>
        <v>175.33333333333334</v>
      </c>
      <c r="P3308" s="5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8276</v>
      </c>
      <c r="O3309" s="5">
        <f t="shared" si="306"/>
        <v>106.68</v>
      </c>
      <c r="P3309" s="5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8276</v>
      </c>
      <c r="O3310" s="5">
        <f t="shared" si="306"/>
        <v>122.28571428571429</v>
      </c>
      <c r="P3310" s="5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8276</v>
      </c>
      <c r="O3311" s="5">
        <f t="shared" si="306"/>
        <v>159.42857142857142</v>
      </c>
      <c r="P3311" s="5">
        <f t="shared" si="311"/>
        <v>18</v>
      </c>
      <c r="Q3311" t="str">
        <f t="shared" si="307"/>
        <v>theater</v>
      </c>
      <c r="R3311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8276</v>
      </c>
      <c r="O3312" s="5">
        <f t="shared" si="306"/>
        <v>100.07692307692308</v>
      </c>
      <c r="P3312" s="5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8276</v>
      </c>
      <c r="O3313" s="5">
        <f t="shared" si="306"/>
        <v>109.84</v>
      </c>
      <c r="P3313" s="5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8276</v>
      </c>
      <c r="O3314" s="5">
        <f t="shared" si="306"/>
        <v>100.04</v>
      </c>
      <c r="P3314" s="5">
        <f t="shared" si="311"/>
        <v>61</v>
      </c>
      <c r="Q3314" t="str">
        <f t="shared" si="307"/>
        <v>theater</v>
      </c>
      <c r="R3314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8276</v>
      </c>
      <c r="O3315" s="5">
        <f t="shared" si="306"/>
        <v>116.05</v>
      </c>
      <c r="P3315" s="5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8276</v>
      </c>
      <c r="O3316" s="5">
        <f t="shared" si="306"/>
        <v>210.75</v>
      </c>
      <c r="P3316" s="5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8276</v>
      </c>
      <c r="O3317" s="5">
        <f t="shared" si="306"/>
        <v>110</v>
      </c>
      <c r="P3317" s="5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9">
        <f t="shared" si="309"/>
        <v>42466.303715277783</v>
      </c>
      <c r="T3317" s="9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8276</v>
      </c>
      <c r="O3318" s="5">
        <f t="shared" si="306"/>
        <v>100.08673425918037</v>
      </c>
      <c r="P3318" s="5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9">
        <f t="shared" si="309"/>
        <v>41826.871238425927</v>
      </c>
      <c r="T3318" s="9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8276</v>
      </c>
      <c r="O3319" s="5">
        <f t="shared" si="306"/>
        <v>106.19047619047619</v>
      </c>
      <c r="P3319" s="5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9">
        <f t="shared" si="309"/>
        <v>42499.039629629624</v>
      </c>
      <c r="T3319" s="9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8276</v>
      </c>
      <c r="O3320" s="5">
        <f t="shared" si="306"/>
        <v>125.6</v>
      </c>
      <c r="P3320" s="5">
        <f t="shared" si="311"/>
        <v>78.5</v>
      </c>
      <c r="Q3320" t="str">
        <f t="shared" si="307"/>
        <v>theater</v>
      </c>
      <c r="R3320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8276</v>
      </c>
      <c r="O3321" s="5">
        <f t="shared" si="306"/>
        <v>108</v>
      </c>
      <c r="P3321" s="5">
        <f t="shared" si="311"/>
        <v>33.75</v>
      </c>
      <c r="Q3321" t="str">
        <f t="shared" si="307"/>
        <v>theater</v>
      </c>
      <c r="R3321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8276</v>
      </c>
      <c r="O3322" s="5">
        <f t="shared" si="306"/>
        <v>101</v>
      </c>
      <c r="P3322" s="5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8276</v>
      </c>
      <c r="O3323" s="5">
        <f t="shared" si="306"/>
        <v>107.4</v>
      </c>
      <c r="P3323" s="5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8276</v>
      </c>
      <c r="O3324" s="5">
        <f t="shared" si="306"/>
        <v>101.51515151515152</v>
      </c>
      <c r="P3324" s="5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8276</v>
      </c>
      <c r="O3325" s="5">
        <f t="shared" si="306"/>
        <v>125.9</v>
      </c>
      <c r="P3325" s="5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8276</v>
      </c>
      <c r="O3326" s="5">
        <f t="shared" si="306"/>
        <v>101.66666666666667</v>
      </c>
      <c r="P3326" s="5">
        <f t="shared" si="311"/>
        <v>152.5</v>
      </c>
      <c r="Q3326" t="str">
        <f t="shared" si="307"/>
        <v>theater</v>
      </c>
      <c r="R332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8276</v>
      </c>
      <c r="O3327" s="5">
        <f t="shared" si="306"/>
        <v>112.5</v>
      </c>
      <c r="P3327" s="5">
        <f t="shared" si="311"/>
        <v>30</v>
      </c>
      <c r="Q3327" t="str">
        <f t="shared" si="307"/>
        <v>theater</v>
      </c>
      <c r="R3327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8276</v>
      </c>
      <c r="O3328" s="5">
        <f t="shared" si="306"/>
        <v>101.375</v>
      </c>
      <c r="P3328" s="5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8276</v>
      </c>
      <c r="O3329" s="5">
        <f t="shared" si="306"/>
        <v>101.25</v>
      </c>
      <c r="P3329" s="5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9">
        <f t="shared" si="309"/>
        <v>42468.374606481477</v>
      </c>
      <c r="T3329" s="9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8276</v>
      </c>
      <c r="O3330" s="5">
        <f t="shared" si="306"/>
        <v>146.38888888888889</v>
      </c>
      <c r="P3330" s="5">
        <f t="shared" si="311"/>
        <v>292.77777777777777</v>
      </c>
      <c r="Q3330" t="str">
        <f t="shared" si="307"/>
        <v>theater</v>
      </c>
      <c r="R3330" t="str">
        <f t="shared" si="308"/>
        <v>plays</v>
      </c>
      <c r="S3330" s="9">
        <f t="shared" si="309"/>
        <v>41822.57503472222</v>
      </c>
      <c r="T3330" s="9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8276</v>
      </c>
      <c r="O3331" s="5">
        <f t="shared" ref="O3331:O3394" si="312">E3331*100/D3331</f>
        <v>116.8</v>
      </c>
      <c r="P3331" s="5">
        <f t="shared" si="311"/>
        <v>44.92307692307692</v>
      </c>
      <c r="Q3331" t="str">
        <f t="shared" ref="Q3331:Q3394" si="313">IF(ISERR(FIND(" ",N3331)),"",LEFT(N3331,FIND(" ",N3331)-1))</f>
        <v>theater</v>
      </c>
      <c r="R3331" t="str">
        <f t="shared" ref="R3331:R3394" si="314">IF(ISERR(FIND(" ",N3331)),"",RIGHT(N3331,LEN(N3331)-FIND("*",SUBSTITUTE(N3331," ","*",LEN(N3331)-LEN(SUBSTITUTE(N3331," ",""))))))</f>
        <v>plays</v>
      </c>
      <c r="S3331" s="9">
        <f t="shared" ref="S3331:S3394" si="315">(((J3331/60)/60)/24)+DATE(1970,1,1)</f>
        <v>41837.323009259257</v>
      </c>
      <c r="T3331" s="9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8276</v>
      </c>
      <c r="O3332" s="5">
        <f t="shared" si="312"/>
        <v>106.26666666666667</v>
      </c>
      <c r="P3332" s="5">
        <f t="shared" ref="P3332:P3395" si="317">IF(L3332=0,0,E3332/L3332)</f>
        <v>23.10144927536232</v>
      </c>
      <c r="Q3332" t="str">
        <f t="shared" si="313"/>
        <v>theater</v>
      </c>
      <c r="R3332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8276</v>
      </c>
      <c r="O3333" s="5">
        <f t="shared" si="312"/>
        <v>104.52</v>
      </c>
      <c r="P3333" s="5">
        <f t="shared" si="317"/>
        <v>80.400000000000006</v>
      </c>
      <c r="Q3333" t="str">
        <f t="shared" si="313"/>
        <v>theater</v>
      </c>
      <c r="R3333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8276</v>
      </c>
      <c r="O3334" s="5">
        <f t="shared" si="312"/>
        <v>100</v>
      </c>
      <c r="P3334" s="5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8276</v>
      </c>
      <c r="O3335" s="5">
        <f t="shared" si="312"/>
        <v>104.57142857142857</v>
      </c>
      <c r="P3335" s="5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8276</v>
      </c>
      <c r="O3336" s="5">
        <f t="shared" si="312"/>
        <v>138.62051149573753</v>
      </c>
      <c r="P3336" s="5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8276</v>
      </c>
      <c r="O3337" s="5">
        <f t="shared" si="312"/>
        <v>100.32</v>
      </c>
      <c r="P3337" s="5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8276</v>
      </c>
      <c r="O3338" s="5">
        <f t="shared" si="312"/>
        <v>100</v>
      </c>
      <c r="P3338" s="5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9">
        <f t="shared" si="315"/>
        <v>42437.398680555561</v>
      </c>
      <c r="T3338" s="9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8276</v>
      </c>
      <c r="O3339" s="5">
        <f t="shared" si="312"/>
        <v>110.2</v>
      </c>
      <c r="P3339" s="5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8276</v>
      </c>
      <c r="O3340" s="5">
        <f t="shared" si="312"/>
        <v>102.18</v>
      </c>
      <c r="P3340" s="5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8276</v>
      </c>
      <c r="O3341" s="5">
        <f t="shared" si="312"/>
        <v>104.35</v>
      </c>
      <c r="P3341" s="5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8276</v>
      </c>
      <c r="O3342" s="5">
        <f t="shared" si="312"/>
        <v>138.16666666666666</v>
      </c>
      <c r="P3342" s="5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8276</v>
      </c>
      <c r="O3343" s="5">
        <f t="shared" si="312"/>
        <v>100</v>
      </c>
      <c r="P3343" s="5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8276</v>
      </c>
      <c r="O3344" s="5">
        <f t="shared" si="312"/>
        <v>101.66666666666667</v>
      </c>
      <c r="P3344" s="5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9">
        <f t="shared" si="315"/>
        <v>42062.296412037031</v>
      </c>
      <c r="T3344" s="9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8276</v>
      </c>
      <c r="O3345" s="5">
        <f t="shared" si="312"/>
        <v>171.42857142857142</v>
      </c>
      <c r="P3345" s="5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8276</v>
      </c>
      <c r="O3346" s="5">
        <f t="shared" si="312"/>
        <v>101.44444444444444</v>
      </c>
      <c r="P3346" s="5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8276</v>
      </c>
      <c r="O3347" s="5">
        <f t="shared" si="312"/>
        <v>130</v>
      </c>
      <c r="P3347" s="5">
        <f t="shared" si="317"/>
        <v>50</v>
      </c>
      <c r="Q3347" t="str">
        <f t="shared" si="313"/>
        <v>theater</v>
      </c>
      <c r="R3347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8276</v>
      </c>
      <c r="O3348" s="5">
        <f t="shared" si="312"/>
        <v>110</v>
      </c>
      <c r="P3348" s="5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8276</v>
      </c>
      <c r="O3349" s="5">
        <f t="shared" si="312"/>
        <v>119.45</v>
      </c>
      <c r="P3349" s="5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8276</v>
      </c>
      <c r="O3350" s="5">
        <f t="shared" si="312"/>
        <v>100.2909090909091</v>
      </c>
      <c r="P3350" s="5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8276</v>
      </c>
      <c r="O3351" s="5">
        <f t="shared" si="312"/>
        <v>153.4</v>
      </c>
      <c r="P3351" s="5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8276</v>
      </c>
      <c r="O3352" s="5">
        <f t="shared" si="312"/>
        <v>104.42857142857143</v>
      </c>
      <c r="P3352" s="5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8276</v>
      </c>
      <c r="O3353" s="5">
        <f t="shared" si="312"/>
        <v>101.1</v>
      </c>
      <c r="P3353" s="5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8276</v>
      </c>
      <c r="O3354" s="5">
        <f t="shared" si="312"/>
        <v>107.52</v>
      </c>
      <c r="P3354" s="5">
        <f t="shared" si="317"/>
        <v>76.8</v>
      </c>
      <c r="Q3354" t="str">
        <f t="shared" si="313"/>
        <v>theater</v>
      </c>
      <c r="R3354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8276</v>
      </c>
      <c r="O3355" s="5">
        <f t="shared" si="312"/>
        <v>315</v>
      </c>
      <c r="P3355" s="5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8276</v>
      </c>
      <c r="O3356" s="5">
        <f t="shared" si="312"/>
        <v>101.93333333333334</v>
      </c>
      <c r="P3356" s="5">
        <f t="shared" si="317"/>
        <v>55.6</v>
      </c>
      <c r="Q3356" t="str">
        <f t="shared" si="313"/>
        <v>theater</v>
      </c>
      <c r="R335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8276</v>
      </c>
      <c r="O3357" s="5">
        <f t="shared" si="312"/>
        <v>126.28571428571429</v>
      </c>
      <c r="P3357" s="5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8276</v>
      </c>
      <c r="O3358" s="5">
        <f t="shared" si="312"/>
        <v>101.4</v>
      </c>
      <c r="P3358" s="5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8276</v>
      </c>
      <c r="O3359" s="5">
        <f t="shared" si="312"/>
        <v>101</v>
      </c>
      <c r="P3359" s="5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8276</v>
      </c>
      <c r="O3360" s="5">
        <f t="shared" si="312"/>
        <v>102.99</v>
      </c>
      <c r="P3360" s="5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8276</v>
      </c>
      <c r="O3361" s="5">
        <f t="shared" si="312"/>
        <v>106.25</v>
      </c>
      <c r="P3361" s="5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8276</v>
      </c>
      <c r="O3362" s="5">
        <f t="shared" si="312"/>
        <v>101.37777777777778</v>
      </c>
      <c r="P3362" s="5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8276</v>
      </c>
      <c r="O3363" s="5">
        <f t="shared" si="312"/>
        <v>113.46</v>
      </c>
      <c r="P3363" s="5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8276</v>
      </c>
      <c r="O3364" s="5">
        <f t="shared" si="312"/>
        <v>218</v>
      </c>
      <c r="P3364" s="5">
        <f t="shared" si="317"/>
        <v>54.5</v>
      </c>
      <c r="Q3364" t="str">
        <f t="shared" si="313"/>
        <v>theater</v>
      </c>
      <c r="R3364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8276</v>
      </c>
      <c r="O3365" s="5">
        <f t="shared" si="312"/>
        <v>101.41935483870968</v>
      </c>
      <c r="P3365" s="5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8276</v>
      </c>
      <c r="O3366" s="5">
        <f t="shared" si="312"/>
        <v>105.93333333333334</v>
      </c>
      <c r="P3366" s="5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8276</v>
      </c>
      <c r="O3367" s="5">
        <f t="shared" si="312"/>
        <v>104</v>
      </c>
      <c r="P3367" s="5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9">
        <f t="shared" si="315"/>
        <v>42321.101759259262</v>
      </c>
      <c r="T3367" s="9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8276</v>
      </c>
      <c r="O3368" s="5">
        <f t="shared" si="312"/>
        <v>221</v>
      </c>
      <c r="P3368" s="5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8276</v>
      </c>
      <c r="O3369" s="5">
        <f t="shared" si="312"/>
        <v>118.66666666666667</v>
      </c>
      <c r="P3369" s="5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8276</v>
      </c>
      <c r="O3370" s="5">
        <f t="shared" si="312"/>
        <v>104.6</v>
      </c>
      <c r="P3370" s="5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8276</v>
      </c>
      <c r="O3371" s="5">
        <f t="shared" si="312"/>
        <v>103.9</v>
      </c>
      <c r="P3371" s="5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8276</v>
      </c>
      <c r="O3372" s="5">
        <f t="shared" si="312"/>
        <v>117.73333333333333</v>
      </c>
      <c r="P3372" s="5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8276</v>
      </c>
      <c r="O3373" s="5">
        <f t="shared" si="312"/>
        <v>138.5</v>
      </c>
      <c r="P3373" s="5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8276</v>
      </c>
      <c r="O3374" s="5">
        <f t="shared" si="312"/>
        <v>103.5</v>
      </c>
      <c r="P3374" s="5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8276</v>
      </c>
      <c r="O3375" s="5">
        <f t="shared" si="312"/>
        <v>100.25</v>
      </c>
      <c r="P3375" s="5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8276</v>
      </c>
      <c r="O3376" s="5">
        <f t="shared" si="312"/>
        <v>106.57142857142857</v>
      </c>
      <c r="P3376" s="5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8276</v>
      </c>
      <c r="O3377" s="5">
        <f t="shared" si="312"/>
        <v>100</v>
      </c>
      <c r="P3377" s="5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8276</v>
      </c>
      <c r="O3378" s="5">
        <f t="shared" si="312"/>
        <v>100.0125</v>
      </c>
      <c r="P3378" s="5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8276</v>
      </c>
      <c r="O3379" s="5">
        <f t="shared" si="312"/>
        <v>101.05</v>
      </c>
      <c r="P3379" s="5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9">
        <f t="shared" si="315"/>
        <v>42053.732627314821</v>
      </c>
      <c r="T3379" s="9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8276</v>
      </c>
      <c r="O3380" s="5">
        <f t="shared" si="312"/>
        <v>107.63636363636364</v>
      </c>
      <c r="P3380" s="5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8276</v>
      </c>
      <c r="O3381" s="5">
        <f t="shared" si="312"/>
        <v>103.65</v>
      </c>
      <c r="P3381" s="5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8276</v>
      </c>
      <c r="O3382" s="5">
        <f t="shared" si="312"/>
        <v>104.43333333333334</v>
      </c>
      <c r="P3382" s="5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9">
        <f t="shared" si="315"/>
        <v>41937.95344907407</v>
      </c>
      <c r="T3382" s="9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8276</v>
      </c>
      <c r="O3383" s="5">
        <f t="shared" si="312"/>
        <v>102.25</v>
      </c>
      <c r="P3383" s="5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8276</v>
      </c>
      <c r="O3384" s="5">
        <f t="shared" si="312"/>
        <v>100.74285714285715</v>
      </c>
      <c r="P3384" s="5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8276</v>
      </c>
      <c r="O3385" s="5">
        <f t="shared" si="312"/>
        <v>111.71428571428571</v>
      </c>
      <c r="P3385" s="5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8276</v>
      </c>
      <c r="O3386" s="5">
        <f t="shared" si="312"/>
        <v>100.011</v>
      </c>
      <c r="P3386" s="5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8276</v>
      </c>
      <c r="O3387" s="5">
        <f t="shared" si="312"/>
        <v>100</v>
      </c>
      <c r="P3387" s="5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8276</v>
      </c>
      <c r="O3388" s="5">
        <f t="shared" si="312"/>
        <v>105</v>
      </c>
      <c r="P3388" s="5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8276</v>
      </c>
      <c r="O3389" s="5">
        <f t="shared" si="312"/>
        <v>116.86666666666666</v>
      </c>
      <c r="P3389" s="5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9">
        <f t="shared" si="315"/>
        <v>41947.762592592589</v>
      </c>
      <c r="T3389" s="9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8276</v>
      </c>
      <c r="O3390" s="5">
        <f t="shared" si="312"/>
        <v>103.8</v>
      </c>
      <c r="P3390" s="5">
        <f t="shared" si="317"/>
        <v>34.6</v>
      </c>
      <c r="Q3390" t="str">
        <f t="shared" si="313"/>
        <v>theater</v>
      </c>
      <c r="R3390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8276</v>
      </c>
      <c r="O3391" s="5">
        <f t="shared" si="312"/>
        <v>114.5</v>
      </c>
      <c r="P3391" s="5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8276</v>
      </c>
      <c r="O3392" s="5">
        <f t="shared" si="312"/>
        <v>102.4</v>
      </c>
      <c r="P3392" s="5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9">
        <f t="shared" si="315"/>
        <v>41815.774826388886</v>
      </c>
      <c r="T3392" s="9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8276</v>
      </c>
      <c r="O3393" s="5">
        <f t="shared" si="312"/>
        <v>223</v>
      </c>
      <c r="P3393" s="5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9">
        <f t="shared" si="315"/>
        <v>41830.545694444445</v>
      </c>
      <c r="T3393" s="9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8276</v>
      </c>
      <c r="O3394" s="5">
        <f t="shared" si="312"/>
        <v>100</v>
      </c>
      <c r="P3394" s="5">
        <f t="shared" si="317"/>
        <v>41.666666666666664</v>
      </c>
      <c r="Q3394" t="str">
        <f t="shared" si="313"/>
        <v>theater</v>
      </c>
      <c r="R3394" t="str">
        <f t="shared" si="314"/>
        <v>plays</v>
      </c>
      <c r="S3394" s="9">
        <f t="shared" si="315"/>
        <v>42446.845543981486</v>
      </c>
      <c r="T3394" s="9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8276</v>
      </c>
      <c r="O3395" s="5">
        <f t="shared" ref="O3395:O3458" si="318">E3395*100/D3395</f>
        <v>105.8</v>
      </c>
      <c r="P3395" s="5">
        <f t="shared" si="317"/>
        <v>36.06818181818182</v>
      </c>
      <c r="Q3395" t="str">
        <f t="shared" ref="Q3395:Q3458" si="319">IF(ISERR(FIND(" ",N3395)),"",LEFT(N3395,FIND(" ",N3395)-1))</f>
        <v>theater</v>
      </c>
      <c r="R3395" t="str">
        <f t="shared" ref="R3395:R3458" si="320">IF(ISERR(FIND(" ",N3395)),"",RIGHT(N3395,LEN(N3395)-FIND("*",SUBSTITUTE(N3395," ","*",LEN(N3395)-LEN(SUBSTITUTE(N3395," ",""))))))</f>
        <v>plays</v>
      </c>
      <c r="S3395" s="9">
        <f t="shared" ref="S3395:S3458" si="321">(((J3395/60)/60)/24)+DATE(1970,1,1)</f>
        <v>41923.921643518523</v>
      </c>
      <c r="T3395" s="9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8276</v>
      </c>
      <c r="O3396" s="5">
        <f t="shared" si="318"/>
        <v>142.36363636363637</v>
      </c>
      <c r="P3396" s="5">
        <f t="shared" ref="P3396:P3459" si="323">IF(L3396=0,0,E3396/L3396)</f>
        <v>29</v>
      </c>
      <c r="Q3396" t="str">
        <f t="shared" si="319"/>
        <v>theater</v>
      </c>
      <c r="R339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8276</v>
      </c>
      <c r="O3397" s="5">
        <f t="shared" si="318"/>
        <v>184</v>
      </c>
      <c r="P3397" s="5">
        <f t="shared" si="323"/>
        <v>24.210526315789473</v>
      </c>
      <c r="Q3397" t="str">
        <f t="shared" si="319"/>
        <v>theater</v>
      </c>
      <c r="R3397" t="str">
        <f t="shared" si="320"/>
        <v>plays</v>
      </c>
      <c r="S3397" s="9">
        <f t="shared" si="321"/>
        <v>42140.712314814817</v>
      </c>
      <c r="T3397" s="9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8276</v>
      </c>
      <c r="O3398" s="5">
        <f t="shared" si="318"/>
        <v>104.33333333333333</v>
      </c>
      <c r="P3398" s="5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9">
        <f t="shared" si="321"/>
        <v>41764.44663194444</v>
      </c>
      <c r="T3398" s="9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8276</v>
      </c>
      <c r="O3399" s="5">
        <f t="shared" si="318"/>
        <v>112</v>
      </c>
      <c r="P3399" s="5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8276</v>
      </c>
      <c r="O3400" s="5">
        <f t="shared" si="318"/>
        <v>111.075</v>
      </c>
      <c r="P3400" s="5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9">
        <f t="shared" si="321"/>
        <v>41941.75203703704</v>
      </c>
      <c r="T3400" s="9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8276</v>
      </c>
      <c r="O3401" s="5">
        <f t="shared" si="318"/>
        <v>103.75</v>
      </c>
      <c r="P3401" s="5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8276</v>
      </c>
      <c r="O3402" s="5">
        <f t="shared" si="318"/>
        <v>100.41</v>
      </c>
      <c r="P3402" s="5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8276</v>
      </c>
      <c r="O3403" s="5">
        <f t="shared" si="318"/>
        <v>101.86206896551724</v>
      </c>
      <c r="P3403" s="5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8276</v>
      </c>
      <c r="O3404" s="5">
        <f t="shared" si="318"/>
        <v>109.76666666666667</v>
      </c>
      <c r="P3404" s="5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8276</v>
      </c>
      <c r="O3405" s="5">
        <f t="shared" si="318"/>
        <v>100</v>
      </c>
      <c r="P3405" s="5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8276</v>
      </c>
      <c r="O3406" s="5">
        <f t="shared" si="318"/>
        <v>122</v>
      </c>
      <c r="P3406" s="5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8276</v>
      </c>
      <c r="O3407" s="5">
        <f t="shared" si="318"/>
        <v>137.57142857142858</v>
      </c>
      <c r="P3407" s="5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8276</v>
      </c>
      <c r="O3408" s="5">
        <f t="shared" si="318"/>
        <v>100.31</v>
      </c>
      <c r="P3408" s="5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8276</v>
      </c>
      <c r="O3409" s="5">
        <f t="shared" si="318"/>
        <v>107.1</v>
      </c>
      <c r="P3409" s="5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8276</v>
      </c>
      <c r="O3410" s="5">
        <f t="shared" si="318"/>
        <v>211</v>
      </c>
      <c r="P3410" s="5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8276</v>
      </c>
      <c r="O3411" s="5">
        <f t="shared" si="318"/>
        <v>123.6</v>
      </c>
      <c r="P3411" s="5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9">
        <f t="shared" si="321"/>
        <v>42544.814328703709</v>
      </c>
      <c r="T3411" s="9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8276</v>
      </c>
      <c r="O3412" s="5">
        <f t="shared" si="318"/>
        <v>108.5</v>
      </c>
      <c r="P3412" s="5">
        <f t="shared" si="323"/>
        <v>81.375</v>
      </c>
      <c r="Q3412" t="str">
        <f t="shared" si="319"/>
        <v>theater</v>
      </c>
      <c r="R3412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8276</v>
      </c>
      <c r="O3413" s="5">
        <f t="shared" si="318"/>
        <v>103.56666666666666</v>
      </c>
      <c r="P3413" s="5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8276</v>
      </c>
      <c r="O3414" s="5">
        <f t="shared" si="318"/>
        <v>100</v>
      </c>
      <c r="P3414" s="5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8276</v>
      </c>
      <c r="O3415" s="5">
        <f t="shared" si="318"/>
        <v>130</v>
      </c>
      <c r="P3415" s="5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8276</v>
      </c>
      <c r="O3416" s="5">
        <f t="shared" si="318"/>
        <v>103.5</v>
      </c>
      <c r="P3416" s="5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8276</v>
      </c>
      <c r="O3417" s="5">
        <f t="shared" si="318"/>
        <v>100</v>
      </c>
      <c r="P3417" s="5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8276</v>
      </c>
      <c r="O3418" s="5">
        <f t="shared" si="318"/>
        <v>119.6</v>
      </c>
      <c r="P3418" s="5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8276</v>
      </c>
      <c r="O3419" s="5">
        <f t="shared" si="318"/>
        <v>100.00058823529412</v>
      </c>
      <c r="P3419" s="5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9">
        <f t="shared" si="321"/>
        <v>41894.91375</v>
      </c>
      <c r="T3419" s="9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8276</v>
      </c>
      <c r="O3420" s="5">
        <f t="shared" si="318"/>
        <v>100.875</v>
      </c>
      <c r="P3420" s="5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8276</v>
      </c>
      <c r="O3421" s="5">
        <f t="shared" si="318"/>
        <v>106.54545454545455</v>
      </c>
      <c r="P3421" s="5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8276</v>
      </c>
      <c r="O3422" s="5">
        <f t="shared" si="318"/>
        <v>138</v>
      </c>
      <c r="P3422" s="5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8276</v>
      </c>
      <c r="O3423" s="5">
        <f t="shared" si="318"/>
        <v>101.15</v>
      </c>
      <c r="P3423" s="5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8276</v>
      </c>
      <c r="O3424" s="5">
        <f t="shared" si="318"/>
        <v>109.1</v>
      </c>
      <c r="P3424" s="5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8276</v>
      </c>
      <c r="O3425" s="5">
        <f t="shared" si="318"/>
        <v>140</v>
      </c>
      <c r="P3425" s="5">
        <f t="shared" si="323"/>
        <v>35</v>
      </c>
      <c r="Q3425" t="str">
        <f t="shared" si="319"/>
        <v>theater</v>
      </c>
      <c r="R3425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8276</v>
      </c>
      <c r="O3426" s="5">
        <f t="shared" si="318"/>
        <v>103.58333333333333</v>
      </c>
      <c r="P3426" s="5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8276</v>
      </c>
      <c r="O3427" s="5">
        <f t="shared" si="318"/>
        <v>102.97033333333333</v>
      </c>
      <c r="P3427" s="5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8276</v>
      </c>
      <c r="O3428" s="5">
        <f t="shared" si="318"/>
        <v>108.13333333333334</v>
      </c>
      <c r="P3428" s="5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8276</v>
      </c>
      <c r="O3429" s="5">
        <f t="shared" si="318"/>
        <v>100</v>
      </c>
      <c r="P3429" s="5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8276</v>
      </c>
      <c r="O3430" s="5">
        <f t="shared" si="318"/>
        <v>102.75</v>
      </c>
      <c r="P3430" s="5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8276</v>
      </c>
      <c r="O3431" s="5">
        <f t="shared" si="318"/>
        <v>130</v>
      </c>
      <c r="P3431" s="5">
        <f t="shared" si="323"/>
        <v>16.25</v>
      </c>
      <c r="Q3431" t="str">
        <f t="shared" si="319"/>
        <v>theater</v>
      </c>
      <c r="R3431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8276</v>
      </c>
      <c r="O3432" s="5">
        <f t="shared" si="318"/>
        <v>108.54949999999998</v>
      </c>
      <c r="P3432" s="5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8276</v>
      </c>
      <c r="O3433" s="5">
        <f t="shared" si="318"/>
        <v>100</v>
      </c>
      <c r="P3433" s="5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8276</v>
      </c>
      <c r="O3434" s="5">
        <f t="shared" si="318"/>
        <v>109.65</v>
      </c>
      <c r="P3434" s="5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8276</v>
      </c>
      <c r="O3435" s="5">
        <f t="shared" si="318"/>
        <v>100.26315789473684</v>
      </c>
      <c r="P3435" s="5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9">
        <f t="shared" si="321"/>
        <v>41776.063136574077</v>
      </c>
      <c r="T3435" s="9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8276</v>
      </c>
      <c r="O3436" s="5">
        <f t="shared" si="318"/>
        <v>105.55</v>
      </c>
      <c r="P3436" s="5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9">
        <f t="shared" si="321"/>
        <v>41800.380428240744</v>
      </c>
      <c r="T3436" s="9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8276</v>
      </c>
      <c r="O3437" s="5">
        <f t="shared" si="318"/>
        <v>112</v>
      </c>
      <c r="P3437" s="5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8276</v>
      </c>
      <c r="O3438" s="5">
        <f t="shared" si="318"/>
        <v>105.9</v>
      </c>
      <c r="P3438" s="5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9">
        <f t="shared" si="321"/>
        <v>41851.541585648149</v>
      </c>
      <c r="T3438" s="9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8276</v>
      </c>
      <c r="O3439" s="5">
        <f t="shared" si="318"/>
        <v>101</v>
      </c>
      <c r="P3439" s="5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8276</v>
      </c>
      <c r="O3440" s="5">
        <f t="shared" si="318"/>
        <v>104.2</v>
      </c>
      <c r="P3440" s="5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9">
        <f t="shared" si="321"/>
        <v>42100.927858796291</v>
      </c>
      <c r="T3440" s="9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8276</v>
      </c>
      <c r="O3441" s="5">
        <f t="shared" si="318"/>
        <v>134.67833333333334</v>
      </c>
      <c r="P3441" s="5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8276</v>
      </c>
      <c r="O3442" s="5">
        <f t="shared" si="318"/>
        <v>105.2184</v>
      </c>
      <c r="P3442" s="5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8276</v>
      </c>
      <c r="O3443" s="5">
        <f t="shared" si="318"/>
        <v>102.6</v>
      </c>
      <c r="P3443" s="5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8276</v>
      </c>
      <c r="O3444" s="5">
        <f t="shared" si="318"/>
        <v>100</v>
      </c>
      <c r="P3444" s="5">
        <f t="shared" si="323"/>
        <v>31.25</v>
      </c>
      <c r="Q3444" t="str">
        <f t="shared" si="319"/>
        <v>theater</v>
      </c>
      <c r="R3444" t="str">
        <f t="shared" si="320"/>
        <v>plays</v>
      </c>
      <c r="S3444" s="9">
        <f t="shared" si="321"/>
        <v>42124.841111111105</v>
      </c>
      <c r="T3444" s="9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8276</v>
      </c>
      <c r="O3445" s="5">
        <f t="shared" si="318"/>
        <v>185.5</v>
      </c>
      <c r="P3445" s="5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8276</v>
      </c>
      <c r="O3446" s="5">
        <f t="shared" si="318"/>
        <v>289</v>
      </c>
      <c r="P3446" s="5">
        <f t="shared" si="323"/>
        <v>43.35</v>
      </c>
      <c r="Q3446" t="str">
        <f t="shared" si="319"/>
        <v>theater</v>
      </c>
      <c r="R344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8276</v>
      </c>
      <c r="O3447" s="5">
        <f t="shared" si="318"/>
        <v>100</v>
      </c>
      <c r="P3447" s="5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8276</v>
      </c>
      <c r="O3448" s="5">
        <f t="shared" si="318"/>
        <v>108.2</v>
      </c>
      <c r="P3448" s="5">
        <f t="shared" si="323"/>
        <v>43.28</v>
      </c>
      <c r="Q3448" t="str">
        <f t="shared" si="319"/>
        <v>theater</v>
      </c>
      <c r="R3448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8276</v>
      </c>
      <c r="O3449" s="5">
        <f t="shared" si="318"/>
        <v>107.8</v>
      </c>
      <c r="P3449" s="5">
        <f t="shared" si="323"/>
        <v>77</v>
      </c>
      <c r="Q3449" t="str">
        <f t="shared" si="319"/>
        <v>theater</v>
      </c>
      <c r="R3449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8276</v>
      </c>
      <c r="O3450" s="5">
        <f t="shared" si="318"/>
        <v>109.76190476190476</v>
      </c>
      <c r="P3450" s="5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8276</v>
      </c>
      <c r="O3451" s="5">
        <f t="shared" si="318"/>
        <v>170.625</v>
      </c>
      <c r="P3451" s="5">
        <f t="shared" si="323"/>
        <v>68.25</v>
      </c>
      <c r="Q3451" t="str">
        <f t="shared" si="319"/>
        <v>theater</v>
      </c>
      <c r="R3451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8276</v>
      </c>
      <c r="O3452" s="5">
        <f t="shared" si="318"/>
        <v>152</v>
      </c>
      <c r="P3452" s="5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8276</v>
      </c>
      <c r="O3453" s="5">
        <f t="shared" si="318"/>
        <v>101.23076923076923</v>
      </c>
      <c r="P3453" s="5">
        <f t="shared" si="323"/>
        <v>41.125</v>
      </c>
      <c r="Q3453" t="str">
        <f t="shared" si="319"/>
        <v>theater</v>
      </c>
      <c r="R3453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8276</v>
      </c>
      <c r="O3454" s="5">
        <f t="shared" si="318"/>
        <v>153.19999999999999</v>
      </c>
      <c r="P3454" s="5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8276</v>
      </c>
      <c r="O3455" s="5">
        <f t="shared" si="318"/>
        <v>128.33333333333334</v>
      </c>
      <c r="P3455" s="5">
        <f t="shared" si="323"/>
        <v>27.5</v>
      </c>
      <c r="Q3455" t="str">
        <f t="shared" si="319"/>
        <v>theater</v>
      </c>
      <c r="R3455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8276</v>
      </c>
      <c r="O3456" s="5">
        <f t="shared" si="318"/>
        <v>100.71428571428571</v>
      </c>
      <c r="P3456" s="5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8276</v>
      </c>
      <c r="O3457" s="5">
        <f t="shared" si="318"/>
        <v>100.65</v>
      </c>
      <c r="P3457" s="5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9">
        <f t="shared" si="321"/>
        <v>42626.7503125</v>
      </c>
      <c r="T3457" s="9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8276</v>
      </c>
      <c r="O3458" s="5">
        <f t="shared" si="318"/>
        <v>191.3</v>
      </c>
      <c r="P3458" s="5">
        <f t="shared" si="323"/>
        <v>358.6875</v>
      </c>
      <c r="Q3458" t="str">
        <f t="shared" si="319"/>
        <v>theater</v>
      </c>
      <c r="R3458" t="str">
        <f t="shared" si="320"/>
        <v>plays</v>
      </c>
      <c r="S3458" s="9">
        <f t="shared" si="321"/>
        <v>41821.205636574072</v>
      </c>
      <c r="T3458" s="9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8276</v>
      </c>
      <c r="O3459" s="5">
        <f t="shared" ref="O3459:O3522" si="324">E3459*100/D3459</f>
        <v>140.19999999999999</v>
      </c>
      <c r="P3459" s="5">
        <f t="shared" si="323"/>
        <v>50.981818181818184</v>
      </c>
      <c r="Q3459" t="str">
        <f t="shared" ref="Q3459:Q3522" si="325">IF(ISERR(FIND(" ",N3459)),"",LEFT(N3459,FIND(" ",N3459)-1))</f>
        <v>theater</v>
      </c>
      <c r="R3459" t="str">
        <f t="shared" ref="R3459:R3522" si="326">IF(ISERR(FIND(" ",N3459)),"",RIGHT(N3459,LEN(N3459)-FIND("*",SUBSTITUTE(N3459," ","*",LEN(N3459)-LEN(SUBSTITUTE(N3459," ",""))))))</f>
        <v>plays</v>
      </c>
      <c r="S3459" s="9">
        <f t="shared" ref="S3459:S3522" si="327">(((J3459/60)/60)/24)+DATE(1970,1,1)</f>
        <v>42016.706678240742</v>
      </c>
      <c r="T3459" s="9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8276</v>
      </c>
      <c r="O3460" s="5">
        <f t="shared" si="324"/>
        <v>124.33537832310839</v>
      </c>
      <c r="P3460" s="5">
        <f t="shared" ref="P3460:P3523" si="329">IF(L3460=0,0,E3460/L3460)</f>
        <v>45.037037037037038</v>
      </c>
      <c r="Q3460" t="str">
        <f t="shared" si="325"/>
        <v>theater</v>
      </c>
      <c r="R3460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8276</v>
      </c>
      <c r="O3461" s="5">
        <f t="shared" si="324"/>
        <v>126.2</v>
      </c>
      <c r="P3461" s="5">
        <f t="shared" si="329"/>
        <v>17.527777777777779</v>
      </c>
      <c r="Q3461" t="str">
        <f t="shared" si="325"/>
        <v>theater</v>
      </c>
      <c r="R3461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8276</v>
      </c>
      <c r="O3462" s="5">
        <f t="shared" si="324"/>
        <v>190</v>
      </c>
      <c r="P3462" s="5">
        <f t="shared" si="329"/>
        <v>50</v>
      </c>
      <c r="Q3462" t="str">
        <f t="shared" si="325"/>
        <v>theater</v>
      </c>
      <c r="R3462" t="str">
        <f t="shared" si="326"/>
        <v>plays</v>
      </c>
      <c r="S3462" s="9">
        <f t="shared" si="327"/>
        <v>41852.527222222219</v>
      </c>
      <c r="T3462" s="9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8276</v>
      </c>
      <c r="O3463" s="5">
        <f t="shared" si="324"/>
        <v>139</v>
      </c>
      <c r="P3463" s="5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8276</v>
      </c>
      <c r="O3464" s="5">
        <f t="shared" si="324"/>
        <v>202</v>
      </c>
      <c r="P3464" s="5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8276</v>
      </c>
      <c r="O3465" s="5">
        <f t="shared" si="324"/>
        <v>103.38</v>
      </c>
      <c r="P3465" s="5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8276</v>
      </c>
      <c r="O3466" s="5">
        <f t="shared" si="324"/>
        <v>102.3236</v>
      </c>
      <c r="P3466" s="5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8276</v>
      </c>
      <c r="O3467" s="5">
        <f t="shared" si="324"/>
        <v>103</v>
      </c>
      <c r="P3467" s="5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8276</v>
      </c>
      <c r="O3468" s="5">
        <f t="shared" si="324"/>
        <v>127.14285714285714</v>
      </c>
      <c r="P3468" s="5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8276</v>
      </c>
      <c r="O3469" s="5">
        <f t="shared" si="324"/>
        <v>101</v>
      </c>
      <c r="P3469" s="5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8276</v>
      </c>
      <c r="O3470" s="5">
        <f t="shared" si="324"/>
        <v>121.78</v>
      </c>
      <c r="P3470" s="5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9">
        <f t="shared" si="327"/>
        <v>42605.765381944439</v>
      </c>
      <c r="T3470" s="9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8276</v>
      </c>
      <c r="O3471" s="5">
        <f t="shared" si="324"/>
        <v>113.39285714285714</v>
      </c>
      <c r="P3471" s="5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8276</v>
      </c>
      <c r="O3472" s="5">
        <f t="shared" si="324"/>
        <v>150</v>
      </c>
      <c r="P3472" s="5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8276</v>
      </c>
      <c r="O3473" s="5">
        <f t="shared" si="324"/>
        <v>214.6</v>
      </c>
      <c r="P3473" s="5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9">
        <f t="shared" si="327"/>
        <v>41841.820486111108</v>
      </c>
      <c r="T3473" s="9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8276</v>
      </c>
      <c r="O3474" s="5">
        <f t="shared" si="324"/>
        <v>102.05</v>
      </c>
      <c r="P3474" s="5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8276</v>
      </c>
      <c r="O3475" s="5">
        <f t="shared" si="324"/>
        <v>100</v>
      </c>
      <c r="P3475" s="5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8276</v>
      </c>
      <c r="O3476" s="5">
        <f t="shared" si="324"/>
        <v>101</v>
      </c>
      <c r="P3476" s="5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8276</v>
      </c>
      <c r="O3477" s="5">
        <f t="shared" si="324"/>
        <v>113.33333333333333</v>
      </c>
      <c r="P3477" s="5">
        <f t="shared" si="329"/>
        <v>20</v>
      </c>
      <c r="Q3477" t="str">
        <f t="shared" si="325"/>
        <v>theater</v>
      </c>
      <c r="R3477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8276</v>
      </c>
      <c r="O3478" s="5">
        <f t="shared" si="324"/>
        <v>104</v>
      </c>
      <c r="P3478" s="5">
        <f t="shared" si="329"/>
        <v>52</v>
      </c>
      <c r="Q3478" t="str">
        <f t="shared" si="325"/>
        <v>theater</v>
      </c>
      <c r="R3478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8276</v>
      </c>
      <c r="O3479" s="5">
        <f t="shared" si="324"/>
        <v>115.33333333333333</v>
      </c>
      <c r="P3479" s="5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8276</v>
      </c>
      <c r="O3480" s="5">
        <f t="shared" si="324"/>
        <v>112.85</v>
      </c>
      <c r="P3480" s="5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9">
        <f t="shared" si="327"/>
        <v>42053.916921296302</v>
      </c>
      <c r="T3480" s="9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8276</v>
      </c>
      <c r="O3481" s="5">
        <f t="shared" si="324"/>
        <v>127.86666666666666</v>
      </c>
      <c r="P3481" s="5">
        <f t="shared" si="329"/>
        <v>34.25</v>
      </c>
      <c r="Q3481" t="str">
        <f t="shared" si="325"/>
        <v>theater</v>
      </c>
      <c r="R3481" t="str">
        <f t="shared" si="326"/>
        <v>plays</v>
      </c>
      <c r="S3481" s="9">
        <f t="shared" si="327"/>
        <v>41781.855092592588</v>
      </c>
      <c r="T3481" s="9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8276</v>
      </c>
      <c r="O3482" s="5">
        <f t="shared" si="324"/>
        <v>142.66666666666666</v>
      </c>
      <c r="P3482" s="5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8276</v>
      </c>
      <c r="O3483" s="5">
        <f t="shared" si="324"/>
        <v>118.8</v>
      </c>
      <c r="P3483" s="5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9">
        <f t="shared" si="327"/>
        <v>41989.24754629629</v>
      </c>
      <c r="T3483" s="9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8276</v>
      </c>
      <c r="O3484" s="5">
        <f t="shared" si="324"/>
        <v>138.33333333333334</v>
      </c>
      <c r="P3484" s="5">
        <f t="shared" si="329"/>
        <v>51.875</v>
      </c>
      <c r="Q3484" t="str">
        <f t="shared" si="325"/>
        <v>theater</v>
      </c>
      <c r="R3484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8276</v>
      </c>
      <c r="O3485" s="5">
        <f t="shared" si="324"/>
        <v>159.9402985074627</v>
      </c>
      <c r="P3485" s="5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8276</v>
      </c>
      <c r="O3486" s="5">
        <f t="shared" si="324"/>
        <v>114.24</v>
      </c>
      <c r="P3486" s="5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8276</v>
      </c>
      <c r="O3487" s="5">
        <f t="shared" si="324"/>
        <v>100.60606060606061</v>
      </c>
      <c r="P3487" s="5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8276</v>
      </c>
      <c r="O3488" s="5">
        <f t="shared" si="324"/>
        <v>155.19999999999999</v>
      </c>
      <c r="P3488" s="5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8276</v>
      </c>
      <c r="O3489" s="5">
        <f t="shared" si="324"/>
        <v>127.75</v>
      </c>
      <c r="P3489" s="5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8276</v>
      </c>
      <c r="O3490" s="5">
        <f t="shared" si="324"/>
        <v>121.2</v>
      </c>
      <c r="P3490" s="5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8276</v>
      </c>
      <c r="O3491" s="5">
        <f t="shared" si="324"/>
        <v>112.7</v>
      </c>
      <c r="P3491" s="5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8276</v>
      </c>
      <c r="O3492" s="5">
        <f t="shared" si="324"/>
        <v>127.5</v>
      </c>
      <c r="P3492" s="5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8276</v>
      </c>
      <c r="O3493" s="5">
        <f t="shared" si="324"/>
        <v>158.19999999999999</v>
      </c>
      <c r="P3493" s="5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8276</v>
      </c>
      <c r="O3494" s="5">
        <f t="shared" si="324"/>
        <v>105.26894736842105</v>
      </c>
      <c r="P3494" s="5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8276</v>
      </c>
      <c r="O3495" s="5">
        <f t="shared" si="324"/>
        <v>100</v>
      </c>
      <c r="P3495" s="5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8276</v>
      </c>
      <c r="O3496" s="5">
        <f t="shared" si="324"/>
        <v>100</v>
      </c>
      <c r="P3496" s="5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8276</v>
      </c>
      <c r="O3497" s="5">
        <f t="shared" si="324"/>
        <v>106.86</v>
      </c>
      <c r="P3497" s="5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9">
        <f t="shared" si="327"/>
        <v>41915.762835648151</v>
      </c>
      <c r="T3497" s="9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8276</v>
      </c>
      <c r="O3498" s="5">
        <f t="shared" si="324"/>
        <v>124.4</v>
      </c>
      <c r="P3498" s="5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8276</v>
      </c>
      <c r="O3499" s="5">
        <f t="shared" si="324"/>
        <v>108.70406189555126</v>
      </c>
      <c r="P3499" s="5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9">
        <f t="shared" si="327"/>
        <v>42511.741944444439</v>
      </c>
      <c r="T3499" s="9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8276</v>
      </c>
      <c r="O3500" s="5">
        <f t="shared" si="324"/>
        <v>102.42424242424242</v>
      </c>
      <c r="P3500" s="5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8276</v>
      </c>
      <c r="O3501" s="5">
        <f t="shared" si="324"/>
        <v>105.5</v>
      </c>
      <c r="P3501" s="5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8276</v>
      </c>
      <c r="O3502" s="5">
        <f t="shared" si="324"/>
        <v>106.3</v>
      </c>
      <c r="P3502" s="5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9">
        <f t="shared" si="327"/>
        <v>42419.91942129629</v>
      </c>
      <c r="T3502" s="9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8276</v>
      </c>
      <c r="O3503" s="5">
        <f t="shared" si="324"/>
        <v>100.66666666666667</v>
      </c>
      <c r="P3503" s="5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8276</v>
      </c>
      <c r="O3504" s="5">
        <f t="shared" si="324"/>
        <v>105.4</v>
      </c>
      <c r="P3504" s="5">
        <f t="shared" si="329"/>
        <v>136</v>
      </c>
      <c r="Q3504" t="str">
        <f t="shared" si="325"/>
        <v>theater</v>
      </c>
      <c r="R3504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8276</v>
      </c>
      <c r="O3505" s="5">
        <f t="shared" si="324"/>
        <v>107.56</v>
      </c>
      <c r="P3505" s="5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8276</v>
      </c>
      <c r="O3506" s="5">
        <f t="shared" si="324"/>
        <v>100</v>
      </c>
      <c r="P3506" s="5">
        <f t="shared" si="329"/>
        <v>125</v>
      </c>
      <c r="Q3506" t="str">
        <f t="shared" si="325"/>
        <v>theater</v>
      </c>
      <c r="R350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8276</v>
      </c>
      <c r="O3507" s="5">
        <f t="shared" si="324"/>
        <v>103.76</v>
      </c>
      <c r="P3507" s="5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8276</v>
      </c>
      <c r="O3508" s="5">
        <f t="shared" si="324"/>
        <v>101.5</v>
      </c>
      <c r="P3508" s="5">
        <f t="shared" si="329"/>
        <v>105</v>
      </c>
      <c r="Q3508" t="str">
        <f t="shared" si="325"/>
        <v>theater</v>
      </c>
      <c r="R3508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8276</v>
      </c>
      <c r="O3509" s="5">
        <f t="shared" si="324"/>
        <v>104.4</v>
      </c>
      <c r="P3509" s="5">
        <f t="shared" si="329"/>
        <v>145</v>
      </c>
      <c r="Q3509" t="str">
        <f t="shared" si="325"/>
        <v>theater</v>
      </c>
      <c r="R3509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8276</v>
      </c>
      <c r="O3510" s="5">
        <f t="shared" si="324"/>
        <v>180</v>
      </c>
      <c r="P3510" s="5">
        <f t="shared" si="329"/>
        <v>12</v>
      </c>
      <c r="Q3510" t="str">
        <f t="shared" si="325"/>
        <v>theater</v>
      </c>
      <c r="R3510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8276</v>
      </c>
      <c r="O3511" s="5">
        <f t="shared" si="324"/>
        <v>106.33333333333333</v>
      </c>
      <c r="P3511" s="5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8276</v>
      </c>
      <c r="O3512" s="5">
        <f t="shared" si="324"/>
        <v>100.55555555555556</v>
      </c>
      <c r="P3512" s="5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8276</v>
      </c>
      <c r="O3513" s="5">
        <f t="shared" si="324"/>
        <v>101.2</v>
      </c>
      <c r="P3513" s="5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8276</v>
      </c>
      <c r="O3514" s="5">
        <f t="shared" si="324"/>
        <v>100</v>
      </c>
      <c r="P3514" s="5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8276</v>
      </c>
      <c r="O3515" s="5">
        <f t="shared" si="324"/>
        <v>118.39285714285714</v>
      </c>
      <c r="P3515" s="5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8276</v>
      </c>
      <c r="O3516" s="5">
        <f t="shared" si="324"/>
        <v>110</v>
      </c>
      <c r="P3516" s="5">
        <f t="shared" si="329"/>
        <v>55</v>
      </c>
      <c r="Q3516" t="str">
        <f t="shared" si="325"/>
        <v>theater</v>
      </c>
      <c r="R351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8276</v>
      </c>
      <c r="O3517" s="5">
        <f t="shared" si="324"/>
        <v>102.66666666666667</v>
      </c>
      <c r="P3517" s="5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8276</v>
      </c>
      <c r="O3518" s="5">
        <f t="shared" si="324"/>
        <v>100</v>
      </c>
      <c r="P3518" s="5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8276</v>
      </c>
      <c r="O3519" s="5">
        <f t="shared" si="324"/>
        <v>100</v>
      </c>
      <c r="P3519" s="5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9">
        <f t="shared" si="327"/>
        <v>41794.817523148151</v>
      </c>
      <c r="T3519" s="9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8276</v>
      </c>
      <c r="O3520" s="5">
        <f t="shared" si="324"/>
        <v>110.04600000000001</v>
      </c>
      <c r="P3520" s="5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8276</v>
      </c>
      <c r="O3521" s="5">
        <f t="shared" si="324"/>
        <v>101.35</v>
      </c>
      <c r="P3521" s="5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9">
        <f t="shared" si="327"/>
        <v>42037.598958333328</v>
      </c>
      <c r="T3521" s="9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8276</v>
      </c>
      <c r="O3522" s="5">
        <f t="shared" si="324"/>
        <v>100.75</v>
      </c>
      <c r="P3522" s="5">
        <f t="shared" si="329"/>
        <v>95.952380952380949</v>
      </c>
      <c r="Q3522" t="str">
        <f t="shared" si="325"/>
        <v>theater</v>
      </c>
      <c r="R3522" t="str">
        <f t="shared" si="326"/>
        <v>plays</v>
      </c>
      <c r="S3522" s="9">
        <f t="shared" si="327"/>
        <v>42227.824212962965</v>
      </c>
      <c r="T3522" s="9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8276</v>
      </c>
      <c r="O3523" s="5">
        <f t="shared" ref="O3523:O3586" si="330">E3523*100/D3523</f>
        <v>169.42857142857142</v>
      </c>
      <c r="P3523" s="5">
        <f t="shared" si="329"/>
        <v>45.615384615384613</v>
      </c>
      <c r="Q3523" t="str">
        <f t="shared" ref="Q3523:Q3586" si="331">IF(ISERR(FIND(" ",N3523)),"",LEFT(N3523,FIND(" ",N3523)-1))</f>
        <v>theater</v>
      </c>
      <c r="R3523" t="str">
        <f t="shared" ref="R3523:R3586" si="332">IF(ISERR(FIND(" ",N3523)),"",RIGHT(N3523,LEN(N3523)-FIND("*",SUBSTITUTE(N3523," ","*",LEN(N3523)-LEN(SUBSTITUTE(N3523," ",""))))))</f>
        <v>plays</v>
      </c>
      <c r="S3523" s="9">
        <f t="shared" ref="S3523:S3586" si="333">(((J3523/60)/60)/24)+DATE(1970,1,1)</f>
        <v>41881.361342592594</v>
      </c>
      <c r="T3523" s="9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8276</v>
      </c>
      <c r="O3524" s="5">
        <f t="shared" si="330"/>
        <v>100</v>
      </c>
      <c r="P3524" s="5">
        <f t="shared" ref="P3524:P3587" si="335">IF(L3524=0,0,E3524/L3524)</f>
        <v>41.029411764705884</v>
      </c>
      <c r="Q3524" t="str">
        <f t="shared" si="331"/>
        <v>theater</v>
      </c>
      <c r="R3524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8276</v>
      </c>
      <c r="O3525" s="5">
        <f t="shared" si="330"/>
        <v>113.65</v>
      </c>
      <c r="P3525" s="5">
        <f t="shared" si="335"/>
        <v>56.825000000000003</v>
      </c>
      <c r="Q3525" t="str">
        <f t="shared" si="331"/>
        <v>theater</v>
      </c>
      <c r="R3525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8276</v>
      </c>
      <c r="O3526" s="5">
        <f t="shared" si="330"/>
        <v>101.56</v>
      </c>
      <c r="P3526" s="5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8276</v>
      </c>
      <c r="O3527" s="5">
        <f t="shared" si="330"/>
        <v>106</v>
      </c>
      <c r="P3527" s="5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8276</v>
      </c>
      <c r="O3528" s="5">
        <f t="shared" si="330"/>
        <v>102</v>
      </c>
      <c r="P3528" s="5">
        <f t="shared" si="335"/>
        <v>99</v>
      </c>
      <c r="Q3528" t="str">
        <f t="shared" si="331"/>
        <v>theater</v>
      </c>
      <c r="R3528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8276</v>
      </c>
      <c r="O3529" s="5">
        <f t="shared" si="330"/>
        <v>116.91666666666667</v>
      </c>
      <c r="P3529" s="5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8276</v>
      </c>
      <c r="O3530" s="5">
        <f t="shared" si="330"/>
        <v>101.15151515151516</v>
      </c>
      <c r="P3530" s="5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8276</v>
      </c>
      <c r="O3531" s="5">
        <f t="shared" si="330"/>
        <v>132</v>
      </c>
      <c r="P3531" s="5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8276</v>
      </c>
      <c r="O3532" s="5">
        <f t="shared" si="330"/>
        <v>100</v>
      </c>
      <c r="P3532" s="5">
        <f t="shared" si="335"/>
        <v>125</v>
      </c>
      <c r="Q3532" t="str">
        <f t="shared" si="331"/>
        <v>theater</v>
      </c>
      <c r="R3532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8276</v>
      </c>
      <c r="O3533" s="5">
        <f t="shared" si="330"/>
        <v>128</v>
      </c>
      <c r="P3533" s="5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8276</v>
      </c>
      <c r="O3534" s="5">
        <f t="shared" si="330"/>
        <v>118.95833333333333</v>
      </c>
      <c r="P3534" s="5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8276</v>
      </c>
      <c r="O3535" s="5">
        <f t="shared" si="330"/>
        <v>126.2</v>
      </c>
      <c r="P3535" s="5">
        <f t="shared" si="335"/>
        <v>78.875</v>
      </c>
      <c r="Q3535" t="str">
        <f t="shared" si="331"/>
        <v>theater</v>
      </c>
      <c r="R3535" t="str">
        <f t="shared" si="332"/>
        <v>plays</v>
      </c>
      <c r="S3535" s="9">
        <f t="shared" si="333"/>
        <v>42289.761192129634</v>
      </c>
      <c r="T3535" s="9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8276</v>
      </c>
      <c r="O3536" s="5">
        <f t="shared" si="330"/>
        <v>156.19999999999999</v>
      </c>
      <c r="P3536" s="5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8276</v>
      </c>
      <c r="O3537" s="5">
        <f t="shared" si="330"/>
        <v>103.15</v>
      </c>
      <c r="P3537" s="5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9">
        <f t="shared" si="333"/>
        <v>42248.640162037031</v>
      </c>
      <c r="T3537" s="9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8276</v>
      </c>
      <c r="O3538" s="5">
        <f t="shared" si="330"/>
        <v>153.33333333333334</v>
      </c>
      <c r="P3538" s="5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8276</v>
      </c>
      <c r="O3539" s="5">
        <f t="shared" si="330"/>
        <v>180.44444444444446</v>
      </c>
      <c r="P3539" s="5">
        <f t="shared" si="335"/>
        <v>43.5</v>
      </c>
      <c r="Q3539" t="str">
        <f t="shared" si="331"/>
        <v>theater</v>
      </c>
      <c r="R3539" t="str">
        <f t="shared" si="332"/>
        <v>plays</v>
      </c>
      <c r="S3539" s="9">
        <f t="shared" si="333"/>
        <v>41923.354351851849</v>
      </c>
      <c r="T3539" s="9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8276</v>
      </c>
      <c r="O3540" s="5">
        <f t="shared" si="330"/>
        <v>128.44999999999999</v>
      </c>
      <c r="P3540" s="5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8276</v>
      </c>
      <c r="O3541" s="5">
        <f t="shared" si="330"/>
        <v>119.66666666666667</v>
      </c>
      <c r="P3541" s="5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8276</v>
      </c>
      <c r="O3542" s="5">
        <f t="shared" si="330"/>
        <v>123</v>
      </c>
      <c r="P3542" s="5">
        <f t="shared" si="335"/>
        <v>46.125</v>
      </c>
      <c r="Q3542" t="str">
        <f t="shared" si="331"/>
        <v>theater</v>
      </c>
      <c r="R3542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8276</v>
      </c>
      <c r="O3543" s="5">
        <f t="shared" si="330"/>
        <v>105</v>
      </c>
      <c r="P3543" s="5">
        <f t="shared" si="335"/>
        <v>39.375</v>
      </c>
      <c r="Q3543" t="str">
        <f t="shared" si="331"/>
        <v>theater</v>
      </c>
      <c r="R3543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8276</v>
      </c>
      <c r="O3544" s="5">
        <f t="shared" si="330"/>
        <v>102.23636363636363</v>
      </c>
      <c r="P3544" s="5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8276</v>
      </c>
      <c r="O3545" s="5">
        <f t="shared" si="330"/>
        <v>104.66666666666667</v>
      </c>
      <c r="P3545" s="5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8276</v>
      </c>
      <c r="O3546" s="5">
        <f t="shared" si="330"/>
        <v>100</v>
      </c>
      <c r="P3546" s="5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8276</v>
      </c>
      <c r="O3547" s="5">
        <f t="shared" si="330"/>
        <v>100.4</v>
      </c>
      <c r="P3547" s="5">
        <f t="shared" si="335"/>
        <v>31.375</v>
      </c>
      <c r="Q3547" t="str">
        <f t="shared" si="331"/>
        <v>theater</v>
      </c>
      <c r="R3547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8276</v>
      </c>
      <c r="O3548" s="5">
        <f t="shared" si="330"/>
        <v>102.27272727272727</v>
      </c>
      <c r="P3548" s="5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8276</v>
      </c>
      <c r="O3549" s="5">
        <f t="shared" si="330"/>
        <v>114.40928571428572</v>
      </c>
      <c r="P3549" s="5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8276</v>
      </c>
      <c r="O3550" s="5">
        <f t="shared" si="330"/>
        <v>101.9047619047619</v>
      </c>
      <c r="P3550" s="5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8276</v>
      </c>
      <c r="O3551" s="5">
        <f t="shared" si="330"/>
        <v>102</v>
      </c>
      <c r="P3551" s="5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8276</v>
      </c>
      <c r="O3552" s="5">
        <f t="shared" si="330"/>
        <v>104.8</v>
      </c>
      <c r="P3552" s="5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8276</v>
      </c>
      <c r="O3553" s="5">
        <f t="shared" si="330"/>
        <v>101.83333333333333</v>
      </c>
      <c r="P3553" s="5">
        <f t="shared" si="335"/>
        <v>61.1</v>
      </c>
      <c r="Q3553" t="str">
        <f t="shared" si="331"/>
        <v>theater</v>
      </c>
      <c r="R3553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8276</v>
      </c>
      <c r="O3554" s="5">
        <f t="shared" si="330"/>
        <v>100</v>
      </c>
      <c r="P3554" s="5">
        <f t="shared" si="335"/>
        <v>38.65</v>
      </c>
      <c r="Q3554" t="str">
        <f t="shared" si="331"/>
        <v>theater</v>
      </c>
      <c r="R3554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8276</v>
      </c>
      <c r="O3555" s="5">
        <f t="shared" si="330"/>
        <v>106.27272727272727</v>
      </c>
      <c r="P3555" s="5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8276</v>
      </c>
      <c r="O3556" s="5">
        <f t="shared" si="330"/>
        <v>113.4222</v>
      </c>
      <c r="P3556" s="5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8276</v>
      </c>
      <c r="O3557" s="5">
        <f t="shared" si="330"/>
        <v>100</v>
      </c>
      <c r="P3557" s="5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9">
        <f t="shared" si="333"/>
        <v>42661.442060185189</v>
      </c>
      <c r="T3557" s="9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8276</v>
      </c>
      <c r="O3558" s="5">
        <f t="shared" si="330"/>
        <v>100.45454545454545</v>
      </c>
      <c r="P3558" s="5">
        <f t="shared" si="335"/>
        <v>110.5</v>
      </c>
      <c r="Q3558" t="str">
        <f t="shared" si="331"/>
        <v>theater</v>
      </c>
      <c r="R3558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8276</v>
      </c>
      <c r="O3559" s="5">
        <f t="shared" si="330"/>
        <v>100.036</v>
      </c>
      <c r="P3559" s="5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8276</v>
      </c>
      <c r="O3560" s="5">
        <f t="shared" si="330"/>
        <v>144</v>
      </c>
      <c r="P3560" s="5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8276</v>
      </c>
      <c r="O3561" s="5">
        <f t="shared" si="330"/>
        <v>103.5</v>
      </c>
      <c r="P3561" s="5">
        <f t="shared" si="335"/>
        <v>43.125</v>
      </c>
      <c r="Q3561" t="str">
        <f t="shared" si="331"/>
        <v>theater</v>
      </c>
      <c r="R3561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8276</v>
      </c>
      <c r="O3562" s="5">
        <f t="shared" si="330"/>
        <v>108.4375</v>
      </c>
      <c r="P3562" s="5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9">
        <f t="shared" si="333"/>
        <v>42115.889652777783</v>
      </c>
      <c r="T3562" s="9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8276</v>
      </c>
      <c r="O3563" s="5">
        <f t="shared" si="330"/>
        <v>102.4</v>
      </c>
      <c r="P3563" s="5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9">
        <f t="shared" si="333"/>
        <v>42203.680300925931</v>
      </c>
      <c r="T3563" s="9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8276</v>
      </c>
      <c r="O3564" s="5">
        <f t="shared" si="330"/>
        <v>148.88888888888889</v>
      </c>
      <c r="P3564" s="5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8276</v>
      </c>
      <c r="O3565" s="5">
        <f t="shared" si="330"/>
        <v>105.49000000000001</v>
      </c>
      <c r="P3565" s="5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8276</v>
      </c>
      <c r="O3566" s="5">
        <f t="shared" si="330"/>
        <v>100.5</v>
      </c>
      <c r="P3566" s="5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9">
        <f t="shared" si="333"/>
        <v>42236.623252314821</v>
      </c>
      <c r="T3566" s="9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8276</v>
      </c>
      <c r="O3567" s="5">
        <f t="shared" si="330"/>
        <v>130.55555555555554</v>
      </c>
      <c r="P3567" s="5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8276</v>
      </c>
      <c r="O3568" s="5">
        <f t="shared" si="330"/>
        <v>104.75</v>
      </c>
      <c r="P3568" s="5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8276</v>
      </c>
      <c r="O3569" s="5">
        <f t="shared" si="330"/>
        <v>108.8</v>
      </c>
      <c r="P3569" s="5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8276</v>
      </c>
      <c r="O3570" s="5">
        <f t="shared" si="330"/>
        <v>111</v>
      </c>
      <c r="P3570" s="5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8276</v>
      </c>
      <c r="O3571" s="5">
        <f t="shared" si="330"/>
        <v>100.48</v>
      </c>
      <c r="P3571" s="5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8276</v>
      </c>
      <c r="O3572" s="5">
        <f t="shared" si="330"/>
        <v>114.35</v>
      </c>
      <c r="P3572" s="5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9">
        <f t="shared" si="333"/>
        <v>41976.331979166673</v>
      </c>
      <c r="T3572" s="9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8276</v>
      </c>
      <c r="O3573" s="5">
        <f t="shared" si="330"/>
        <v>122.06666666666666</v>
      </c>
      <c r="P3573" s="5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8276</v>
      </c>
      <c r="O3574" s="5">
        <f t="shared" si="330"/>
        <v>100</v>
      </c>
      <c r="P3574" s="5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8276</v>
      </c>
      <c r="O3575" s="5">
        <f t="shared" si="330"/>
        <v>102.8</v>
      </c>
      <c r="P3575" s="5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8276</v>
      </c>
      <c r="O3576" s="5">
        <f t="shared" si="330"/>
        <v>106.12068965517241</v>
      </c>
      <c r="P3576" s="5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9">
        <f t="shared" si="333"/>
        <v>41926.942685185182</v>
      </c>
      <c r="T3576" s="9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8276</v>
      </c>
      <c r="O3577" s="5">
        <f t="shared" si="330"/>
        <v>101.33</v>
      </c>
      <c r="P3577" s="5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8276</v>
      </c>
      <c r="O3578" s="5">
        <f t="shared" si="330"/>
        <v>100</v>
      </c>
      <c r="P3578" s="5">
        <f t="shared" si="335"/>
        <v>20</v>
      </c>
      <c r="Q3578" t="str">
        <f t="shared" si="331"/>
        <v>theater</v>
      </c>
      <c r="R3578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8276</v>
      </c>
      <c r="O3579" s="5">
        <f t="shared" si="330"/>
        <v>130</v>
      </c>
      <c r="P3579" s="5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8276</v>
      </c>
      <c r="O3580" s="5">
        <f t="shared" si="330"/>
        <v>100.01333333333334</v>
      </c>
      <c r="P3580" s="5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8276</v>
      </c>
      <c r="O3581" s="5">
        <f t="shared" si="330"/>
        <v>100</v>
      </c>
      <c r="P3581" s="5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8276</v>
      </c>
      <c r="O3582" s="5">
        <f t="shared" si="330"/>
        <v>113.88888888888889</v>
      </c>
      <c r="P3582" s="5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8276</v>
      </c>
      <c r="O3583" s="5">
        <f t="shared" si="330"/>
        <v>100</v>
      </c>
      <c r="P3583" s="5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8276</v>
      </c>
      <c r="O3584" s="5">
        <f t="shared" si="330"/>
        <v>287</v>
      </c>
      <c r="P3584" s="5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8276</v>
      </c>
      <c r="O3585" s="5">
        <f t="shared" si="330"/>
        <v>108.5</v>
      </c>
      <c r="P3585" s="5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9">
        <f t="shared" si="333"/>
        <v>42418.425983796296</v>
      </c>
      <c r="T3585" s="9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8276</v>
      </c>
      <c r="O3586" s="5">
        <f t="shared" si="330"/>
        <v>115.5</v>
      </c>
      <c r="P3586" s="5">
        <f t="shared" si="335"/>
        <v>30.9375</v>
      </c>
      <c r="Q3586" t="str">
        <f t="shared" si="331"/>
        <v>theater</v>
      </c>
      <c r="R3586" t="str">
        <f t="shared" si="332"/>
        <v>plays</v>
      </c>
      <c r="S3586" s="9">
        <f t="shared" si="333"/>
        <v>42168.316481481481</v>
      </c>
      <c r="T3586" s="9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8276</v>
      </c>
      <c r="O3587" s="5">
        <f t="shared" ref="O3587:O3650" si="336">E3587*100/D3587</f>
        <v>119.11764705882354</v>
      </c>
      <c r="P3587" s="5">
        <f t="shared" si="335"/>
        <v>176.08695652173913</v>
      </c>
      <c r="Q3587" t="str">
        <f t="shared" ref="Q3587:Q3650" si="337">IF(ISERR(FIND(" ",N3587)),"",LEFT(N3587,FIND(" ",N3587)-1))</f>
        <v>theater</v>
      </c>
      <c r="R3587" t="str">
        <f t="shared" ref="R3587:R3650" si="338">IF(ISERR(FIND(" ",N3587)),"",RIGHT(N3587,LEN(N3587)-FIND("*",SUBSTITUTE(N3587," ","*",LEN(N3587)-LEN(SUBSTITUTE(N3587," ",""))))))</f>
        <v>plays</v>
      </c>
      <c r="S3587" s="9">
        <f t="shared" ref="S3587:S3650" si="339">(((J3587/60)/60)/24)+DATE(1970,1,1)</f>
        <v>41964.716319444444</v>
      </c>
      <c r="T3587" s="9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8276</v>
      </c>
      <c r="O3588" s="5">
        <f t="shared" si="336"/>
        <v>109.42666666666666</v>
      </c>
      <c r="P3588" s="5">
        <f t="shared" ref="P3588:P3651" si="341">IF(L3588=0,0,E3588/L3588)</f>
        <v>151.9814814814815</v>
      </c>
      <c r="Q3588" t="str">
        <f t="shared" si="337"/>
        <v>theater</v>
      </c>
      <c r="R3588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8276</v>
      </c>
      <c r="O3589" s="5">
        <f t="shared" si="336"/>
        <v>126.6</v>
      </c>
      <c r="P3589" s="5">
        <f t="shared" si="341"/>
        <v>22.607142857142858</v>
      </c>
      <c r="Q3589" t="str">
        <f t="shared" si="337"/>
        <v>theater</v>
      </c>
      <c r="R3589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8276</v>
      </c>
      <c r="O3590" s="5">
        <f t="shared" si="336"/>
        <v>100.5</v>
      </c>
      <c r="P3590" s="5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8276</v>
      </c>
      <c r="O3591" s="5">
        <f t="shared" si="336"/>
        <v>127.5</v>
      </c>
      <c r="P3591" s="5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8276</v>
      </c>
      <c r="O3592" s="5">
        <f t="shared" si="336"/>
        <v>100.06</v>
      </c>
      <c r="P3592" s="5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8276</v>
      </c>
      <c r="O3593" s="5">
        <f t="shared" si="336"/>
        <v>175</v>
      </c>
      <c r="P3593" s="5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8276</v>
      </c>
      <c r="O3594" s="5">
        <f t="shared" si="336"/>
        <v>127.25</v>
      </c>
      <c r="P3594" s="5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8276</v>
      </c>
      <c r="O3595" s="5">
        <f t="shared" si="336"/>
        <v>110.63333333333334</v>
      </c>
      <c r="P3595" s="5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8276</v>
      </c>
      <c r="O3596" s="5">
        <f t="shared" si="336"/>
        <v>125.9375</v>
      </c>
      <c r="P3596" s="5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8276</v>
      </c>
      <c r="O3597" s="5">
        <f t="shared" si="336"/>
        <v>118.5</v>
      </c>
      <c r="P3597" s="5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8276</v>
      </c>
      <c r="O3598" s="5">
        <f t="shared" si="336"/>
        <v>107.72727272727273</v>
      </c>
      <c r="P3598" s="5">
        <f t="shared" si="341"/>
        <v>79</v>
      </c>
      <c r="Q3598" t="str">
        <f t="shared" si="337"/>
        <v>theater</v>
      </c>
      <c r="R3598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8276</v>
      </c>
      <c r="O3599" s="5">
        <f t="shared" si="336"/>
        <v>102.6</v>
      </c>
      <c r="P3599" s="5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8276</v>
      </c>
      <c r="O3600" s="5">
        <f t="shared" si="336"/>
        <v>110.1</v>
      </c>
      <c r="P3600" s="5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8276</v>
      </c>
      <c r="O3601" s="5">
        <f t="shared" si="336"/>
        <v>202</v>
      </c>
      <c r="P3601" s="5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8276</v>
      </c>
      <c r="O3602" s="5">
        <f t="shared" si="336"/>
        <v>130</v>
      </c>
      <c r="P3602" s="5">
        <f t="shared" si="341"/>
        <v>3.25</v>
      </c>
      <c r="Q3602" t="str">
        <f t="shared" si="337"/>
        <v>theater</v>
      </c>
      <c r="R3602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8276</v>
      </c>
      <c r="O3603" s="5">
        <f t="shared" si="336"/>
        <v>104.35</v>
      </c>
      <c r="P3603" s="5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8276</v>
      </c>
      <c r="O3604" s="5">
        <f t="shared" si="336"/>
        <v>100.05</v>
      </c>
      <c r="P3604" s="5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8276</v>
      </c>
      <c r="O3605" s="5">
        <f t="shared" si="336"/>
        <v>170.66666666666666</v>
      </c>
      <c r="P3605" s="5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8276</v>
      </c>
      <c r="O3606" s="5">
        <f t="shared" si="336"/>
        <v>112.83333333333333</v>
      </c>
      <c r="P3606" s="5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8276</v>
      </c>
      <c r="O3607" s="5">
        <f t="shared" si="336"/>
        <v>184</v>
      </c>
      <c r="P3607" s="5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8276</v>
      </c>
      <c r="O3608" s="5">
        <f t="shared" si="336"/>
        <v>130.26666666666668</v>
      </c>
      <c r="P3608" s="5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8276</v>
      </c>
      <c r="O3609" s="5">
        <f t="shared" si="336"/>
        <v>105.45454545454545</v>
      </c>
      <c r="P3609" s="5">
        <f t="shared" si="341"/>
        <v>29</v>
      </c>
      <c r="Q3609" t="str">
        <f t="shared" si="337"/>
        <v>theater</v>
      </c>
      <c r="R3609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8276</v>
      </c>
      <c r="O3610" s="5">
        <f t="shared" si="336"/>
        <v>100</v>
      </c>
      <c r="P3610" s="5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9">
        <f t="shared" si="339"/>
        <v>42506.709375000006</v>
      </c>
      <c r="T3610" s="9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8276</v>
      </c>
      <c r="O3611" s="5">
        <f t="shared" si="336"/>
        <v>153.31632653061226</v>
      </c>
      <c r="P3611" s="5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9">
        <f t="shared" si="339"/>
        <v>42429.991724537031</v>
      </c>
      <c r="T3611" s="9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8276</v>
      </c>
      <c r="O3612" s="5">
        <f t="shared" si="336"/>
        <v>162.30000000000001</v>
      </c>
      <c r="P3612" s="5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8276</v>
      </c>
      <c r="O3613" s="5">
        <f t="shared" si="336"/>
        <v>136</v>
      </c>
      <c r="P3613" s="5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8276</v>
      </c>
      <c r="O3614" s="5">
        <f t="shared" si="336"/>
        <v>144.4</v>
      </c>
      <c r="P3614" s="5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9">
        <f t="shared" si="339"/>
        <v>41789.726979166669</v>
      </c>
      <c r="T3614" s="9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8276</v>
      </c>
      <c r="O3615" s="5">
        <f t="shared" si="336"/>
        <v>100</v>
      </c>
      <c r="P3615" s="5">
        <f t="shared" si="341"/>
        <v>62.5</v>
      </c>
      <c r="Q3615" t="str">
        <f t="shared" si="337"/>
        <v>theater</v>
      </c>
      <c r="R3615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8276</v>
      </c>
      <c r="O3616" s="5">
        <f t="shared" si="336"/>
        <v>100.8</v>
      </c>
      <c r="P3616" s="5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8276</v>
      </c>
      <c r="O3617" s="5">
        <f t="shared" si="336"/>
        <v>106.8</v>
      </c>
      <c r="P3617" s="5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8276</v>
      </c>
      <c r="O3618" s="5">
        <f t="shared" si="336"/>
        <v>124.8</v>
      </c>
      <c r="P3618" s="5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8276</v>
      </c>
      <c r="O3619" s="5">
        <f t="shared" si="336"/>
        <v>118.91891891891892</v>
      </c>
      <c r="P3619" s="5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8276</v>
      </c>
      <c r="O3620" s="5">
        <f t="shared" si="336"/>
        <v>101</v>
      </c>
      <c r="P3620" s="5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8276</v>
      </c>
      <c r="O3621" s="5">
        <f t="shared" si="336"/>
        <v>113</v>
      </c>
      <c r="P3621" s="5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9">
        <f t="shared" si="339"/>
        <v>42661.132245370376</v>
      </c>
      <c r="T3621" s="9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8276</v>
      </c>
      <c r="O3622" s="5">
        <f t="shared" si="336"/>
        <v>105.19047619047619</v>
      </c>
      <c r="P3622" s="5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8276</v>
      </c>
      <c r="O3623" s="5">
        <f t="shared" si="336"/>
        <v>109.73333333333333</v>
      </c>
      <c r="P3623" s="5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8276</v>
      </c>
      <c r="O3624" s="5">
        <f t="shared" si="336"/>
        <v>100.099</v>
      </c>
      <c r="P3624" s="5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8276</v>
      </c>
      <c r="O3625" s="5">
        <f t="shared" si="336"/>
        <v>120</v>
      </c>
      <c r="P3625" s="5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8276</v>
      </c>
      <c r="O3626" s="5">
        <f t="shared" si="336"/>
        <v>104.93333333333334</v>
      </c>
      <c r="P3626" s="5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9">
        <f t="shared" si="339"/>
        <v>42545.774189814809</v>
      </c>
      <c r="T3626" s="9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8276</v>
      </c>
      <c r="O3627" s="5">
        <f t="shared" si="336"/>
        <v>102.66666666666667</v>
      </c>
      <c r="P3627" s="5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8276</v>
      </c>
      <c r="O3628" s="5">
        <f t="shared" si="336"/>
        <v>101.825</v>
      </c>
      <c r="P3628" s="5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8276</v>
      </c>
      <c r="O3629" s="5">
        <f t="shared" si="336"/>
        <v>100</v>
      </c>
      <c r="P3629" s="5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8310</v>
      </c>
      <c r="O3630" s="5">
        <f t="shared" si="336"/>
        <v>0</v>
      </c>
      <c r="P3630" s="5">
        <f t="shared" si="341"/>
        <v>0</v>
      </c>
      <c r="Q3630" t="str">
        <f t="shared" si="337"/>
        <v>theater</v>
      </c>
      <c r="R3630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8310</v>
      </c>
      <c r="O3631" s="5">
        <f t="shared" si="336"/>
        <v>2.0000000000000001E-4</v>
      </c>
      <c r="P3631" s="5">
        <f t="shared" si="341"/>
        <v>1</v>
      </c>
      <c r="Q3631" t="str">
        <f t="shared" si="337"/>
        <v>theater</v>
      </c>
      <c r="R3631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8310</v>
      </c>
      <c r="O3632" s="5">
        <f t="shared" si="336"/>
        <v>3.3333333333333333E-2</v>
      </c>
      <c r="P3632" s="5">
        <f t="shared" si="341"/>
        <v>1</v>
      </c>
      <c r="Q3632" t="str">
        <f t="shared" si="337"/>
        <v>theater</v>
      </c>
      <c r="R3632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8310</v>
      </c>
      <c r="O3633" s="5">
        <f t="shared" si="336"/>
        <v>51.023391812865498</v>
      </c>
      <c r="P3633" s="5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8310</v>
      </c>
      <c r="O3634" s="5">
        <f t="shared" si="336"/>
        <v>20</v>
      </c>
      <c r="P3634" s="5">
        <f t="shared" si="341"/>
        <v>100</v>
      </c>
      <c r="Q3634" t="str">
        <f t="shared" si="337"/>
        <v>theater</v>
      </c>
      <c r="R3634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8310</v>
      </c>
      <c r="O3635" s="5">
        <f t="shared" si="336"/>
        <v>35.24</v>
      </c>
      <c r="P3635" s="5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8310</v>
      </c>
      <c r="O3636" s="5">
        <f t="shared" si="336"/>
        <v>4.246666666666667</v>
      </c>
      <c r="P3636" s="5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8310</v>
      </c>
      <c r="O3637" s="5">
        <f t="shared" si="336"/>
        <v>36.457142857142856</v>
      </c>
      <c r="P3637" s="5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8310</v>
      </c>
      <c r="O3638" s="5">
        <f t="shared" si="336"/>
        <v>0</v>
      </c>
      <c r="P3638" s="5">
        <f t="shared" si="341"/>
        <v>0</v>
      </c>
      <c r="Q3638" t="str">
        <f t="shared" si="337"/>
        <v>theater</v>
      </c>
      <c r="R3638" t="str">
        <f t="shared" si="338"/>
        <v>musical</v>
      </c>
      <c r="S3638" s="9">
        <f t="shared" si="339"/>
        <v>42226.694780092599</v>
      </c>
      <c r="T3638" s="9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8310</v>
      </c>
      <c r="O3639" s="5">
        <f t="shared" si="336"/>
        <v>30.866666666666667</v>
      </c>
      <c r="P3639" s="5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8310</v>
      </c>
      <c r="O3640" s="5">
        <f t="shared" si="336"/>
        <v>6.5454545454545459</v>
      </c>
      <c r="P3640" s="5">
        <f t="shared" si="341"/>
        <v>108</v>
      </c>
      <c r="Q3640" t="str">
        <f t="shared" si="337"/>
        <v>theater</v>
      </c>
      <c r="R3640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8310</v>
      </c>
      <c r="O3641" s="5">
        <f t="shared" si="336"/>
        <v>4.0000000000000001E-3</v>
      </c>
      <c r="P3641" s="5">
        <f t="shared" si="341"/>
        <v>1</v>
      </c>
      <c r="Q3641" t="str">
        <f t="shared" si="337"/>
        <v>theater</v>
      </c>
      <c r="R3641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8310</v>
      </c>
      <c r="O3642" s="5">
        <f t="shared" si="336"/>
        <v>5.5</v>
      </c>
      <c r="P3642" s="5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8310</v>
      </c>
      <c r="O3643" s="5">
        <f t="shared" si="336"/>
        <v>0</v>
      </c>
      <c r="P3643" s="5">
        <f t="shared" si="341"/>
        <v>0</v>
      </c>
      <c r="Q3643" t="str">
        <f t="shared" si="337"/>
        <v>theater</v>
      </c>
      <c r="R3643" t="str">
        <f t="shared" si="338"/>
        <v>musical</v>
      </c>
      <c r="S3643" s="9">
        <f t="shared" si="339"/>
        <v>41899.627071759263</v>
      </c>
      <c r="T3643" s="9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8310</v>
      </c>
      <c r="O3644" s="5">
        <f t="shared" si="336"/>
        <v>2.1428571428571428</v>
      </c>
      <c r="P3644" s="5">
        <f t="shared" si="341"/>
        <v>7.5</v>
      </c>
      <c r="Q3644" t="str">
        <f t="shared" si="337"/>
        <v>theater</v>
      </c>
      <c r="R3644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8310</v>
      </c>
      <c r="O3645" s="5">
        <f t="shared" si="336"/>
        <v>0</v>
      </c>
      <c r="P3645" s="5">
        <f t="shared" si="341"/>
        <v>0</v>
      </c>
      <c r="Q3645" t="str">
        <f t="shared" si="337"/>
        <v>theater</v>
      </c>
      <c r="R3645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8310</v>
      </c>
      <c r="O3646" s="5">
        <f t="shared" si="336"/>
        <v>16.420000000000002</v>
      </c>
      <c r="P3646" s="5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8310</v>
      </c>
      <c r="O3647" s="5">
        <f t="shared" si="336"/>
        <v>0.1</v>
      </c>
      <c r="P3647" s="5">
        <f t="shared" si="341"/>
        <v>1</v>
      </c>
      <c r="Q3647" t="str">
        <f t="shared" si="337"/>
        <v>theater</v>
      </c>
      <c r="R3647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8310</v>
      </c>
      <c r="O3648" s="5">
        <f t="shared" si="336"/>
        <v>4.8099999999999996</v>
      </c>
      <c r="P3648" s="5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8310</v>
      </c>
      <c r="O3649" s="5">
        <f t="shared" si="336"/>
        <v>6</v>
      </c>
      <c r="P3649" s="5">
        <f t="shared" si="341"/>
        <v>15</v>
      </c>
      <c r="Q3649" t="str">
        <f t="shared" si="337"/>
        <v>theater</v>
      </c>
      <c r="R3649" t="str">
        <f t="shared" si="338"/>
        <v>musical</v>
      </c>
      <c r="S3649" s="9">
        <f t="shared" si="339"/>
        <v>42598.749155092592</v>
      </c>
      <c r="T3649" s="9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8276</v>
      </c>
      <c r="O3650" s="5">
        <f t="shared" si="336"/>
        <v>100.38249999999999</v>
      </c>
      <c r="P3650" s="5">
        <f t="shared" si="341"/>
        <v>550.04109589041093</v>
      </c>
      <c r="Q3650" t="str">
        <f t="shared" si="337"/>
        <v>theater</v>
      </c>
      <c r="R3650" t="str">
        <f t="shared" si="338"/>
        <v>plays</v>
      </c>
      <c r="S3650" s="9">
        <f t="shared" si="339"/>
        <v>41887.292187500003</v>
      </c>
      <c r="T3650" s="9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8276</v>
      </c>
      <c r="O3651" s="5">
        <f t="shared" ref="O3651:O3714" si="342">E3651*100/D3651</f>
        <v>104</v>
      </c>
      <c r="P3651" s="5">
        <f t="shared" si="341"/>
        <v>97.5</v>
      </c>
      <c r="Q3651" t="str">
        <f t="shared" ref="Q3651:Q3714" si="343">IF(ISERR(FIND(" ",N3651)),"",LEFT(N3651,FIND(" ",N3651)-1))</f>
        <v>theater</v>
      </c>
      <c r="R3651" t="str">
        <f t="shared" ref="R3651:R3714" si="344">IF(ISERR(FIND(" ",N3651)),"",RIGHT(N3651,LEN(N3651)-FIND("*",SUBSTITUTE(N3651," ","*",LEN(N3651)-LEN(SUBSTITUTE(N3651," ",""))))))</f>
        <v>plays</v>
      </c>
      <c r="S3651" s="9">
        <f t="shared" ref="S3651:S3714" si="345">(((J3651/60)/60)/24)+DATE(1970,1,1)</f>
        <v>41780.712893518517</v>
      </c>
      <c r="T3651" s="9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8276</v>
      </c>
      <c r="O3652" s="5">
        <f t="shared" si="342"/>
        <v>100</v>
      </c>
      <c r="P3652" s="5">
        <f t="shared" ref="P3652:P3715" si="347">IF(L3652=0,0,E3652/L3652)</f>
        <v>29.411764705882351</v>
      </c>
      <c r="Q3652" t="str">
        <f t="shared" si="343"/>
        <v>theater</v>
      </c>
      <c r="R3652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8276</v>
      </c>
      <c r="O3653" s="5">
        <f t="shared" si="342"/>
        <v>104</v>
      </c>
      <c r="P3653" s="5">
        <f t="shared" si="347"/>
        <v>57.777777777777779</v>
      </c>
      <c r="Q3653" t="str">
        <f t="shared" si="343"/>
        <v>theater</v>
      </c>
      <c r="R3653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8276</v>
      </c>
      <c r="O3654" s="5">
        <f t="shared" si="342"/>
        <v>250.66666666666666</v>
      </c>
      <c r="P3654" s="5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8276</v>
      </c>
      <c r="O3655" s="5">
        <f t="shared" si="342"/>
        <v>100.5</v>
      </c>
      <c r="P3655" s="5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8276</v>
      </c>
      <c r="O3656" s="5">
        <f t="shared" si="342"/>
        <v>174.4</v>
      </c>
      <c r="P3656" s="5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8276</v>
      </c>
      <c r="O3657" s="5">
        <f t="shared" si="342"/>
        <v>116.26</v>
      </c>
      <c r="P3657" s="5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8276</v>
      </c>
      <c r="O3658" s="5">
        <f t="shared" si="342"/>
        <v>105.82</v>
      </c>
      <c r="P3658" s="5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9">
        <f t="shared" si="345"/>
        <v>42737.910138888896</v>
      </c>
      <c r="T3658" s="9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8276</v>
      </c>
      <c r="O3659" s="5">
        <f t="shared" si="342"/>
        <v>110.75</v>
      </c>
      <c r="P3659" s="5">
        <f t="shared" si="347"/>
        <v>110.75</v>
      </c>
      <c r="Q3659" t="str">
        <f t="shared" si="343"/>
        <v>theater</v>
      </c>
      <c r="R3659" t="str">
        <f t="shared" si="344"/>
        <v>plays</v>
      </c>
      <c r="S3659" s="9">
        <f t="shared" si="345"/>
        <v>42499.629849537043</v>
      </c>
      <c r="T3659" s="9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8276</v>
      </c>
      <c r="O3660" s="5">
        <f t="shared" si="342"/>
        <v>100.66666666666667</v>
      </c>
      <c r="P3660" s="5">
        <f t="shared" si="347"/>
        <v>75.5</v>
      </c>
      <c r="Q3660" t="str">
        <f t="shared" si="343"/>
        <v>theater</v>
      </c>
      <c r="R3660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8276</v>
      </c>
      <c r="O3661" s="5">
        <f t="shared" si="342"/>
        <v>102.03333333333333</v>
      </c>
      <c r="P3661" s="5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8276</v>
      </c>
      <c r="O3662" s="5">
        <f t="shared" si="342"/>
        <v>100</v>
      </c>
      <c r="P3662" s="5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8276</v>
      </c>
      <c r="O3663" s="5">
        <f t="shared" si="342"/>
        <v>111</v>
      </c>
      <c r="P3663" s="5">
        <f t="shared" si="347"/>
        <v>92.5</v>
      </c>
      <c r="Q3663" t="str">
        <f t="shared" si="343"/>
        <v>theater</v>
      </c>
      <c r="R3663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8276</v>
      </c>
      <c r="O3664" s="5">
        <f t="shared" si="342"/>
        <v>101.425</v>
      </c>
      <c r="P3664" s="5">
        <f t="shared" si="347"/>
        <v>202.85</v>
      </c>
      <c r="Q3664" t="str">
        <f t="shared" si="343"/>
        <v>theater</v>
      </c>
      <c r="R3664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8276</v>
      </c>
      <c r="O3665" s="5">
        <f t="shared" si="342"/>
        <v>104</v>
      </c>
      <c r="P3665" s="5">
        <f t="shared" si="347"/>
        <v>26</v>
      </c>
      <c r="Q3665" t="str">
        <f t="shared" si="343"/>
        <v>theater</v>
      </c>
      <c r="R3665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8276</v>
      </c>
      <c r="O3666" s="5">
        <f t="shared" si="342"/>
        <v>109.375</v>
      </c>
      <c r="P3666" s="5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8276</v>
      </c>
      <c r="O3667" s="5">
        <f t="shared" si="342"/>
        <v>115.16129032258064</v>
      </c>
      <c r="P3667" s="5">
        <f t="shared" si="347"/>
        <v>51</v>
      </c>
      <c r="Q3667" t="str">
        <f t="shared" si="343"/>
        <v>theater</v>
      </c>
      <c r="R3667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8276</v>
      </c>
      <c r="O3668" s="5">
        <f t="shared" si="342"/>
        <v>100</v>
      </c>
      <c r="P3668" s="5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8276</v>
      </c>
      <c r="O3669" s="5">
        <f t="shared" si="342"/>
        <v>103.17033333333333</v>
      </c>
      <c r="P3669" s="5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9">
        <f t="shared" si="345"/>
        <v>42173.970127314817</v>
      </c>
      <c r="T3669" s="9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8276</v>
      </c>
      <c r="O3670" s="5">
        <f t="shared" si="342"/>
        <v>103.5</v>
      </c>
      <c r="P3670" s="5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8276</v>
      </c>
      <c r="O3671" s="5">
        <f t="shared" si="342"/>
        <v>138.19999999999999</v>
      </c>
      <c r="P3671" s="5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8276</v>
      </c>
      <c r="O3672" s="5">
        <f t="shared" si="342"/>
        <v>109.54545454545455</v>
      </c>
      <c r="P3672" s="5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8276</v>
      </c>
      <c r="O3673" s="5">
        <f t="shared" si="342"/>
        <v>100.85714285714286</v>
      </c>
      <c r="P3673" s="5">
        <f t="shared" si="347"/>
        <v>88.25</v>
      </c>
      <c r="Q3673" t="str">
        <f t="shared" si="343"/>
        <v>theater</v>
      </c>
      <c r="R3673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8276</v>
      </c>
      <c r="O3674" s="5">
        <f t="shared" si="342"/>
        <v>101.53333333333333</v>
      </c>
      <c r="P3674" s="5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8276</v>
      </c>
      <c r="O3675" s="5">
        <f t="shared" si="342"/>
        <v>113.625</v>
      </c>
      <c r="P3675" s="5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8276</v>
      </c>
      <c r="O3676" s="5">
        <f t="shared" si="342"/>
        <v>100</v>
      </c>
      <c r="P3676" s="5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8276</v>
      </c>
      <c r="O3677" s="5">
        <f t="shared" si="342"/>
        <v>140</v>
      </c>
      <c r="P3677" s="5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8276</v>
      </c>
      <c r="O3678" s="5">
        <f t="shared" si="342"/>
        <v>128.75</v>
      </c>
      <c r="P3678" s="5">
        <f t="shared" si="347"/>
        <v>64.375</v>
      </c>
      <c r="Q3678" t="str">
        <f t="shared" si="343"/>
        <v>theater</v>
      </c>
      <c r="R3678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8276</v>
      </c>
      <c r="O3679" s="5">
        <f t="shared" si="342"/>
        <v>102.90416666666667</v>
      </c>
      <c r="P3679" s="5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9">
        <f t="shared" si="345"/>
        <v>41802.574282407404</v>
      </c>
      <c r="T3679" s="9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8276</v>
      </c>
      <c r="O3680" s="5">
        <f t="shared" si="342"/>
        <v>102.5</v>
      </c>
      <c r="P3680" s="5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8276</v>
      </c>
      <c r="O3681" s="5">
        <f t="shared" si="342"/>
        <v>110.1</v>
      </c>
      <c r="P3681" s="5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8276</v>
      </c>
      <c r="O3682" s="5">
        <f t="shared" si="342"/>
        <v>112.76666666666667</v>
      </c>
      <c r="P3682" s="5">
        <f t="shared" si="347"/>
        <v>99.5</v>
      </c>
      <c r="Q3682" t="str">
        <f t="shared" si="343"/>
        <v>theater</v>
      </c>
      <c r="R3682" t="str">
        <f t="shared" si="344"/>
        <v>plays</v>
      </c>
      <c r="S3682" s="9">
        <f t="shared" si="345"/>
        <v>42627.454097222217</v>
      </c>
      <c r="T3682" s="9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8276</v>
      </c>
      <c r="O3683" s="5">
        <f t="shared" si="342"/>
        <v>111.9</v>
      </c>
      <c r="P3683" s="5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8276</v>
      </c>
      <c r="O3684" s="5">
        <f t="shared" si="342"/>
        <v>139.19999999999999</v>
      </c>
      <c r="P3684" s="5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8276</v>
      </c>
      <c r="O3685" s="5">
        <f t="shared" si="342"/>
        <v>110.85714285714286</v>
      </c>
      <c r="P3685" s="5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8276</v>
      </c>
      <c r="O3686" s="5">
        <f t="shared" si="342"/>
        <v>139.06666666666666</v>
      </c>
      <c r="P3686" s="5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8276</v>
      </c>
      <c r="O3687" s="5">
        <f t="shared" si="342"/>
        <v>105.7</v>
      </c>
      <c r="P3687" s="5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8276</v>
      </c>
      <c r="O3688" s="5">
        <f t="shared" si="342"/>
        <v>101.42857142857143</v>
      </c>
      <c r="P3688" s="5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8276</v>
      </c>
      <c r="O3689" s="5">
        <f t="shared" si="342"/>
        <v>100.245</v>
      </c>
      <c r="P3689" s="5">
        <f t="shared" si="347"/>
        <v>200.49</v>
      </c>
      <c r="Q3689" t="str">
        <f t="shared" si="343"/>
        <v>theater</v>
      </c>
      <c r="R3689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8276</v>
      </c>
      <c r="O3690" s="5">
        <f t="shared" si="342"/>
        <v>109.16666666666667</v>
      </c>
      <c r="P3690" s="5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8276</v>
      </c>
      <c r="O3691" s="5">
        <f t="shared" si="342"/>
        <v>118.33333333333333</v>
      </c>
      <c r="P3691" s="5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8276</v>
      </c>
      <c r="O3692" s="5">
        <f t="shared" si="342"/>
        <v>120</v>
      </c>
      <c r="P3692" s="5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9">
        <f t="shared" si="345"/>
        <v>41940.598182870373</v>
      </c>
      <c r="T3692" s="9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8276</v>
      </c>
      <c r="O3693" s="5">
        <f t="shared" si="342"/>
        <v>127.96</v>
      </c>
      <c r="P3693" s="5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8276</v>
      </c>
      <c r="O3694" s="5">
        <f t="shared" si="342"/>
        <v>126</v>
      </c>
      <c r="P3694" s="5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8276</v>
      </c>
      <c r="O3695" s="5">
        <f t="shared" si="342"/>
        <v>129.12912912912913</v>
      </c>
      <c r="P3695" s="5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8276</v>
      </c>
      <c r="O3696" s="5">
        <f t="shared" si="342"/>
        <v>107.42857142857143</v>
      </c>
      <c r="P3696" s="5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8276</v>
      </c>
      <c r="O3697" s="5">
        <f t="shared" si="342"/>
        <v>100.125</v>
      </c>
      <c r="P3697" s="5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8276</v>
      </c>
      <c r="O3698" s="5">
        <f t="shared" si="342"/>
        <v>155</v>
      </c>
      <c r="P3698" s="5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8276</v>
      </c>
      <c r="O3699" s="5">
        <f t="shared" si="342"/>
        <v>108</v>
      </c>
      <c r="P3699" s="5">
        <f t="shared" si="347"/>
        <v>72</v>
      </c>
      <c r="Q3699" t="str">
        <f t="shared" si="343"/>
        <v>theater</v>
      </c>
      <c r="R3699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8276</v>
      </c>
      <c r="O3700" s="5">
        <f t="shared" si="342"/>
        <v>110.52</v>
      </c>
      <c r="P3700" s="5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8276</v>
      </c>
      <c r="O3701" s="5">
        <f t="shared" si="342"/>
        <v>100.8</v>
      </c>
      <c r="P3701" s="5">
        <f t="shared" si="347"/>
        <v>63</v>
      </c>
      <c r="Q3701" t="str">
        <f t="shared" si="343"/>
        <v>theater</v>
      </c>
      <c r="R3701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8276</v>
      </c>
      <c r="O3702" s="5">
        <f t="shared" si="342"/>
        <v>121.2</v>
      </c>
      <c r="P3702" s="5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8276</v>
      </c>
      <c r="O3703" s="5">
        <f t="shared" si="342"/>
        <v>100.33333333333333</v>
      </c>
      <c r="P3703" s="5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8276</v>
      </c>
      <c r="O3704" s="5">
        <f t="shared" si="342"/>
        <v>109.16666666666667</v>
      </c>
      <c r="P3704" s="5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8276</v>
      </c>
      <c r="O3705" s="5">
        <f t="shared" si="342"/>
        <v>123.42857142857143</v>
      </c>
      <c r="P3705" s="5">
        <f t="shared" si="347"/>
        <v>43.2</v>
      </c>
      <c r="Q3705" t="str">
        <f t="shared" si="343"/>
        <v>theater</v>
      </c>
      <c r="R3705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8276</v>
      </c>
      <c r="O3706" s="5">
        <f t="shared" si="342"/>
        <v>136.33666666666667</v>
      </c>
      <c r="P3706" s="5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8276</v>
      </c>
      <c r="O3707" s="5">
        <f t="shared" si="342"/>
        <v>103.46657233816767</v>
      </c>
      <c r="P3707" s="5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8276</v>
      </c>
      <c r="O3708" s="5">
        <f t="shared" si="342"/>
        <v>121.33333333333333</v>
      </c>
      <c r="P3708" s="5">
        <f t="shared" si="347"/>
        <v>140</v>
      </c>
      <c r="Q3708" t="str">
        <f t="shared" si="343"/>
        <v>theater</v>
      </c>
      <c r="R3708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8276</v>
      </c>
      <c r="O3709" s="5">
        <f t="shared" si="342"/>
        <v>186</v>
      </c>
      <c r="P3709" s="5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8276</v>
      </c>
      <c r="O3710" s="5">
        <f t="shared" si="342"/>
        <v>300</v>
      </c>
      <c r="P3710" s="5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9">
        <f t="shared" si="345"/>
        <v>41810.142199074071</v>
      </c>
      <c r="T3710" s="9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8276</v>
      </c>
      <c r="O3711" s="5">
        <f t="shared" si="342"/>
        <v>108.25</v>
      </c>
      <c r="P3711" s="5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8276</v>
      </c>
      <c r="O3712" s="5">
        <f t="shared" si="342"/>
        <v>141.15384615384616</v>
      </c>
      <c r="P3712" s="5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8276</v>
      </c>
      <c r="O3713" s="5">
        <f t="shared" si="342"/>
        <v>114</v>
      </c>
      <c r="P3713" s="5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9">
        <f t="shared" si="345"/>
        <v>41779.724224537036</v>
      </c>
      <c r="T3713" s="9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8276</v>
      </c>
      <c r="O3714" s="5">
        <f t="shared" si="342"/>
        <v>153.73333333333332</v>
      </c>
      <c r="P3714" s="5">
        <f t="shared" si="347"/>
        <v>110.86538461538461</v>
      </c>
      <c r="Q3714" t="str">
        <f t="shared" si="343"/>
        <v>theater</v>
      </c>
      <c r="R3714" t="str">
        <f t="shared" si="344"/>
        <v>plays</v>
      </c>
      <c r="S3714" s="9">
        <f t="shared" si="345"/>
        <v>42134.172071759262</v>
      </c>
      <c r="T3714" s="9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8276</v>
      </c>
      <c r="O3715" s="5">
        <f t="shared" ref="O3715:O3778" si="348">E3715*100/D3715</f>
        <v>101.5</v>
      </c>
      <c r="P3715" s="5">
        <f t="shared" si="347"/>
        <v>106.84210526315789</v>
      </c>
      <c r="Q3715" t="str">
        <f t="shared" ref="Q3715:Q3778" si="349">IF(ISERR(FIND(" ",N3715)),"",LEFT(N3715,FIND(" ",N3715)-1))</f>
        <v>theater</v>
      </c>
      <c r="R3715" t="str">
        <f t="shared" ref="R3715:R3778" si="350">IF(ISERR(FIND(" ",N3715)),"",RIGHT(N3715,LEN(N3715)-FIND("*",SUBSTITUTE(N3715," ","*",LEN(N3715)-LEN(SUBSTITUTE(N3715," ",""))))))</f>
        <v>plays</v>
      </c>
      <c r="S3715" s="9">
        <f t="shared" ref="S3715:S3778" si="351">(((J3715/60)/60)/24)+DATE(1970,1,1)</f>
        <v>42505.738032407404</v>
      </c>
      <c r="T3715" s="9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8276</v>
      </c>
      <c r="O3716" s="5">
        <f t="shared" si="348"/>
        <v>102.35</v>
      </c>
      <c r="P3716" s="5">
        <f t="shared" ref="P3716:P3779" si="353">IF(L3716=0,0,E3716/L3716)</f>
        <v>105.51546391752578</v>
      </c>
      <c r="Q3716" t="str">
        <f t="shared" si="349"/>
        <v>theater</v>
      </c>
      <c r="R3716" t="str">
        <f t="shared" si="350"/>
        <v>plays</v>
      </c>
      <c r="S3716" s="9">
        <f t="shared" si="351"/>
        <v>42118.556331018524</v>
      </c>
      <c r="T3716" s="9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8276</v>
      </c>
      <c r="O3717" s="5">
        <f t="shared" si="348"/>
        <v>102.57142857142857</v>
      </c>
      <c r="P3717" s="5">
        <f t="shared" si="353"/>
        <v>132.96296296296296</v>
      </c>
      <c r="Q3717" t="str">
        <f t="shared" si="349"/>
        <v>theater</v>
      </c>
      <c r="R3717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8276</v>
      </c>
      <c r="O3718" s="5">
        <f t="shared" si="348"/>
        <v>155.75</v>
      </c>
      <c r="P3718" s="5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8276</v>
      </c>
      <c r="O3719" s="5">
        <f t="shared" si="348"/>
        <v>100.75</v>
      </c>
      <c r="P3719" s="5">
        <f t="shared" si="353"/>
        <v>310</v>
      </c>
      <c r="Q3719" t="str">
        <f t="shared" si="349"/>
        <v>theater</v>
      </c>
      <c r="R3719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8276</v>
      </c>
      <c r="O3720" s="5">
        <f t="shared" si="348"/>
        <v>239.4</v>
      </c>
      <c r="P3720" s="5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8276</v>
      </c>
      <c r="O3721" s="5">
        <f t="shared" si="348"/>
        <v>210</v>
      </c>
      <c r="P3721" s="5">
        <f t="shared" si="353"/>
        <v>105</v>
      </c>
      <c r="Q3721" t="str">
        <f t="shared" si="349"/>
        <v>theater</v>
      </c>
      <c r="R3721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8276</v>
      </c>
      <c r="O3722" s="5">
        <f t="shared" si="348"/>
        <v>104.51515151515152</v>
      </c>
      <c r="P3722" s="5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8276</v>
      </c>
      <c r="O3723" s="5">
        <f t="shared" si="348"/>
        <v>100.8</v>
      </c>
      <c r="P3723" s="5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8276</v>
      </c>
      <c r="O3724" s="5">
        <f t="shared" si="348"/>
        <v>111.2</v>
      </c>
      <c r="P3724" s="5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8276</v>
      </c>
      <c r="O3725" s="5">
        <f t="shared" si="348"/>
        <v>102.04444444444445</v>
      </c>
      <c r="P3725" s="5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9">
        <f t="shared" si="351"/>
        <v>41943.753032407411</v>
      </c>
      <c r="T3725" s="9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8276</v>
      </c>
      <c r="O3726" s="5">
        <f t="shared" si="348"/>
        <v>102.54767441860466</v>
      </c>
      <c r="P3726" s="5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9">
        <f t="shared" si="351"/>
        <v>42465.491435185191</v>
      </c>
      <c r="T3726" s="9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8276</v>
      </c>
      <c r="O3727" s="5">
        <f t="shared" si="348"/>
        <v>127</v>
      </c>
      <c r="P3727" s="5">
        <f t="shared" si="353"/>
        <v>25.4</v>
      </c>
      <c r="Q3727" t="str">
        <f t="shared" si="349"/>
        <v>theater</v>
      </c>
      <c r="R3727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8276</v>
      </c>
      <c r="O3728" s="5">
        <f t="shared" si="348"/>
        <v>338.70588235294116</v>
      </c>
      <c r="P3728" s="5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9">
        <f t="shared" si="351"/>
        <v>42462.140868055561</v>
      </c>
      <c r="T3728" s="9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8276</v>
      </c>
      <c r="O3729" s="5">
        <f t="shared" si="348"/>
        <v>100.75</v>
      </c>
      <c r="P3729" s="5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8276</v>
      </c>
      <c r="O3730" s="5">
        <f t="shared" si="348"/>
        <v>9.31</v>
      </c>
      <c r="P3730" s="5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8276</v>
      </c>
      <c r="O3731" s="5">
        <f t="shared" si="348"/>
        <v>7.24</v>
      </c>
      <c r="P3731" s="5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8276</v>
      </c>
      <c r="O3732" s="5">
        <f t="shared" si="348"/>
        <v>10</v>
      </c>
      <c r="P3732" s="5">
        <f t="shared" si="353"/>
        <v>100</v>
      </c>
      <c r="Q3732" t="str">
        <f t="shared" si="349"/>
        <v>theater</v>
      </c>
      <c r="R3732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8276</v>
      </c>
      <c r="O3733" s="5">
        <f t="shared" si="348"/>
        <v>11.272727272727273</v>
      </c>
      <c r="P3733" s="5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8276</v>
      </c>
      <c r="O3734" s="5">
        <f t="shared" si="348"/>
        <v>15.411764705882353</v>
      </c>
      <c r="P3734" s="5">
        <f t="shared" si="353"/>
        <v>32.75</v>
      </c>
      <c r="Q3734" t="str">
        <f t="shared" si="349"/>
        <v>theater</v>
      </c>
      <c r="R3734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8276</v>
      </c>
      <c r="O3735" s="5">
        <f t="shared" si="348"/>
        <v>0</v>
      </c>
      <c r="P3735" s="5">
        <f t="shared" si="353"/>
        <v>0</v>
      </c>
      <c r="Q3735" t="str">
        <f t="shared" si="349"/>
        <v>theater</v>
      </c>
      <c r="R3735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8276</v>
      </c>
      <c r="O3736" s="5">
        <f t="shared" si="348"/>
        <v>28.466666666666665</v>
      </c>
      <c r="P3736" s="5">
        <f t="shared" si="353"/>
        <v>61</v>
      </c>
      <c r="Q3736" t="str">
        <f t="shared" si="349"/>
        <v>theater</v>
      </c>
      <c r="R373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8276</v>
      </c>
      <c r="O3737" s="5">
        <f t="shared" si="348"/>
        <v>13.333333333333334</v>
      </c>
      <c r="P3737" s="5">
        <f t="shared" si="353"/>
        <v>10</v>
      </c>
      <c r="Q3737" t="str">
        <f t="shared" si="349"/>
        <v>theater</v>
      </c>
      <c r="R3737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8276</v>
      </c>
      <c r="O3738" s="5">
        <f t="shared" si="348"/>
        <v>0.66666666666666663</v>
      </c>
      <c r="P3738" s="5">
        <f t="shared" si="353"/>
        <v>10</v>
      </c>
      <c r="Q3738" t="str">
        <f t="shared" si="349"/>
        <v>theater</v>
      </c>
      <c r="R3738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8276</v>
      </c>
      <c r="O3739" s="5">
        <f t="shared" si="348"/>
        <v>21.428571428571427</v>
      </c>
      <c r="P3739" s="5">
        <f t="shared" si="353"/>
        <v>37.5</v>
      </c>
      <c r="Q3739" t="str">
        <f t="shared" si="349"/>
        <v>theater</v>
      </c>
      <c r="R3739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8276</v>
      </c>
      <c r="O3740" s="5">
        <f t="shared" si="348"/>
        <v>18</v>
      </c>
      <c r="P3740" s="5">
        <f t="shared" si="353"/>
        <v>45</v>
      </c>
      <c r="Q3740" t="str">
        <f t="shared" si="349"/>
        <v>theater</v>
      </c>
      <c r="R3740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8276</v>
      </c>
      <c r="O3741" s="5">
        <f t="shared" si="348"/>
        <v>20.125</v>
      </c>
      <c r="P3741" s="5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8276</v>
      </c>
      <c r="O3742" s="5">
        <f t="shared" si="348"/>
        <v>17.899999999999999</v>
      </c>
      <c r="P3742" s="5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8276</v>
      </c>
      <c r="O3743" s="5">
        <f t="shared" si="348"/>
        <v>0</v>
      </c>
      <c r="P3743" s="5">
        <f t="shared" si="353"/>
        <v>0</v>
      </c>
      <c r="Q3743" t="str">
        <f t="shared" si="349"/>
        <v>theater</v>
      </c>
      <c r="R3743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8276</v>
      </c>
      <c r="O3744" s="5">
        <f t="shared" si="348"/>
        <v>2</v>
      </c>
      <c r="P3744" s="5">
        <f t="shared" si="353"/>
        <v>25</v>
      </c>
      <c r="Q3744" t="str">
        <f t="shared" si="349"/>
        <v>theater</v>
      </c>
      <c r="R3744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8276</v>
      </c>
      <c r="O3745" s="5">
        <f t="shared" si="348"/>
        <v>0</v>
      </c>
      <c r="P3745" s="5">
        <f t="shared" si="353"/>
        <v>0</v>
      </c>
      <c r="Q3745" t="str">
        <f t="shared" si="349"/>
        <v>theater</v>
      </c>
      <c r="R3745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8276</v>
      </c>
      <c r="O3746" s="5">
        <f t="shared" si="348"/>
        <v>0</v>
      </c>
      <c r="P3746" s="5">
        <f t="shared" si="353"/>
        <v>0</v>
      </c>
      <c r="Q3746" t="str">
        <f t="shared" si="349"/>
        <v>theater</v>
      </c>
      <c r="R374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8276</v>
      </c>
      <c r="O3747" s="5">
        <f t="shared" si="348"/>
        <v>10</v>
      </c>
      <c r="P3747" s="5">
        <f t="shared" si="353"/>
        <v>10</v>
      </c>
      <c r="Q3747" t="str">
        <f t="shared" si="349"/>
        <v>theater</v>
      </c>
      <c r="R3747" t="str">
        <f t="shared" si="350"/>
        <v>plays</v>
      </c>
      <c r="S3747" s="9">
        <f t="shared" si="351"/>
        <v>41831.697939814818</v>
      </c>
      <c r="T3747" s="9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8276</v>
      </c>
      <c r="O3748" s="5">
        <f t="shared" si="348"/>
        <v>2.3764705882352941</v>
      </c>
      <c r="P3748" s="5">
        <f t="shared" si="353"/>
        <v>202</v>
      </c>
      <c r="Q3748" t="str">
        <f t="shared" si="349"/>
        <v>theater</v>
      </c>
      <c r="R3748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8276</v>
      </c>
      <c r="O3749" s="5">
        <f t="shared" si="348"/>
        <v>1</v>
      </c>
      <c r="P3749" s="5">
        <f t="shared" si="353"/>
        <v>25</v>
      </c>
      <c r="Q3749" t="str">
        <f t="shared" si="349"/>
        <v>theater</v>
      </c>
      <c r="R3749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8310</v>
      </c>
      <c r="O3750" s="5">
        <f t="shared" si="348"/>
        <v>103.52</v>
      </c>
      <c r="P3750" s="5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8310</v>
      </c>
      <c r="O3751" s="5">
        <f t="shared" si="348"/>
        <v>105</v>
      </c>
      <c r="P3751" s="5">
        <f t="shared" si="353"/>
        <v>75</v>
      </c>
      <c r="Q3751" t="str">
        <f t="shared" si="349"/>
        <v>theater</v>
      </c>
      <c r="R3751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8310</v>
      </c>
      <c r="O3752" s="5">
        <f t="shared" si="348"/>
        <v>100.45</v>
      </c>
      <c r="P3752" s="5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8310</v>
      </c>
      <c r="O3753" s="5">
        <f t="shared" si="348"/>
        <v>132.6</v>
      </c>
      <c r="P3753" s="5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9">
        <f t="shared" si="351"/>
        <v>42403.035567129627</v>
      </c>
      <c r="T3753" s="9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8310</v>
      </c>
      <c r="O3754" s="5">
        <f t="shared" si="348"/>
        <v>113</v>
      </c>
      <c r="P3754" s="5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8310</v>
      </c>
      <c r="O3755" s="5">
        <f t="shared" si="348"/>
        <v>103.34</v>
      </c>
      <c r="P3755" s="5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8310</v>
      </c>
      <c r="O3756" s="5">
        <f t="shared" si="348"/>
        <v>120</v>
      </c>
      <c r="P3756" s="5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8310</v>
      </c>
      <c r="O3757" s="5">
        <f t="shared" si="348"/>
        <v>129.63636363636363</v>
      </c>
      <c r="P3757" s="5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8310</v>
      </c>
      <c r="O3758" s="5">
        <f t="shared" si="348"/>
        <v>101.11111111111111</v>
      </c>
      <c r="P3758" s="5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8310</v>
      </c>
      <c r="O3759" s="5">
        <f t="shared" si="348"/>
        <v>108.51428571428572</v>
      </c>
      <c r="P3759" s="5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8310</v>
      </c>
      <c r="O3760" s="5">
        <f t="shared" si="348"/>
        <v>102.33333333333333</v>
      </c>
      <c r="P3760" s="5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9">
        <f t="shared" si="351"/>
        <v>41747.471504629626</v>
      </c>
      <c r="T3760" s="9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8310</v>
      </c>
      <c r="O3761" s="5">
        <f t="shared" si="348"/>
        <v>110.24425000000001</v>
      </c>
      <c r="P3761" s="5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8310</v>
      </c>
      <c r="O3762" s="5">
        <f t="shared" si="348"/>
        <v>101.01540000000001</v>
      </c>
      <c r="P3762" s="5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8310</v>
      </c>
      <c r="O3763" s="5">
        <f t="shared" si="348"/>
        <v>100</v>
      </c>
      <c r="P3763" s="5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8310</v>
      </c>
      <c r="O3764" s="5">
        <f t="shared" si="348"/>
        <v>106.24</v>
      </c>
      <c r="P3764" s="5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8310</v>
      </c>
      <c r="O3765" s="5">
        <f t="shared" si="348"/>
        <v>100</v>
      </c>
      <c r="P3765" s="5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8310</v>
      </c>
      <c r="O3766" s="5">
        <f t="shared" si="348"/>
        <v>100</v>
      </c>
      <c r="P3766" s="5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9">
        <f t="shared" si="351"/>
        <v>42499.842962962968</v>
      </c>
      <c r="T3766" s="9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8310</v>
      </c>
      <c r="O3767" s="5">
        <f t="shared" si="348"/>
        <v>113.45714285714286</v>
      </c>
      <c r="P3767" s="5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8310</v>
      </c>
      <c r="O3768" s="5">
        <f t="shared" si="348"/>
        <v>102.65009999999999</v>
      </c>
      <c r="P3768" s="5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8310</v>
      </c>
      <c r="O3769" s="5">
        <f t="shared" si="348"/>
        <v>116.75</v>
      </c>
      <c r="P3769" s="5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8310</v>
      </c>
      <c r="O3770" s="5">
        <f t="shared" si="348"/>
        <v>107.65274999999998</v>
      </c>
      <c r="P3770" s="5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8310</v>
      </c>
      <c r="O3771" s="5">
        <f t="shared" si="348"/>
        <v>100</v>
      </c>
      <c r="P3771" s="5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8310</v>
      </c>
      <c r="O3772" s="5">
        <f t="shared" si="348"/>
        <v>100</v>
      </c>
      <c r="P3772" s="5">
        <f t="shared" si="353"/>
        <v>100</v>
      </c>
      <c r="Q3772" t="str">
        <f t="shared" si="349"/>
        <v>theater</v>
      </c>
      <c r="R3772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8310</v>
      </c>
      <c r="O3773" s="5">
        <f t="shared" si="348"/>
        <v>146</v>
      </c>
      <c r="P3773" s="5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8310</v>
      </c>
      <c r="O3774" s="5">
        <f t="shared" si="348"/>
        <v>110.2</v>
      </c>
      <c r="P3774" s="5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8310</v>
      </c>
      <c r="O3775" s="5">
        <f t="shared" si="348"/>
        <v>108.2</v>
      </c>
      <c r="P3775" s="5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9">
        <f t="shared" si="351"/>
        <v>42656.005173611105</v>
      </c>
      <c r="T3775" s="9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8310</v>
      </c>
      <c r="O3776" s="5">
        <f t="shared" si="348"/>
        <v>100</v>
      </c>
      <c r="P3776" s="5">
        <f t="shared" si="353"/>
        <v>100</v>
      </c>
      <c r="Q3776" t="str">
        <f t="shared" si="349"/>
        <v>theater</v>
      </c>
      <c r="R377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8310</v>
      </c>
      <c r="O3777" s="5">
        <f t="shared" si="348"/>
        <v>100.25</v>
      </c>
      <c r="P3777" s="5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9">
        <f t="shared" si="351"/>
        <v>42075.942627314813</v>
      </c>
      <c r="T3777" s="9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8310</v>
      </c>
      <c r="O3778" s="5">
        <f t="shared" si="348"/>
        <v>106.71250000000001</v>
      </c>
      <c r="P3778" s="5">
        <f t="shared" si="353"/>
        <v>90.819148936170208</v>
      </c>
      <c r="Q3778" t="str">
        <f t="shared" si="349"/>
        <v>theater</v>
      </c>
      <c r="R3778" t="str">
        <f t="shared" si="350"/>
        <v>musical</v>
      </c>
      <c r="S3778" s="9">
        <f t="shared" si="351"/>
        <v>41814.367800925924</v>
      </c>
      <c r="T3778" s="9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8310</v>
      </c>
      <c r="O3779" s="5">
        <f t="shared" ref="O3779:O3842" si="354">E3779*100/D3779</f>
        <v>143.19999999999999</v>
      </c>
      <c r="P3779" s="5">
        <f t="shared" si="353"/>
        <v>48.542372881355931</v>
      </c>
      <c r="Q3779" t="str">
        <f t="shared" ref="Q3779:Q3842" si="355">IF(ISERR(FIND(" ",N3779)),"",LEFT(N3779,FIND(" ",N3779)-1))</f>
        <v>theater</v>
      </c>
      <c r="R3779" t="str">
        <f t="shared" ref="R3779:R3842" si="356">IF(ISERR(FIND(" ",N3779)),"",RIGHT(N3779,LEN(N3779)-FIND("*",SUBSTITUTE(N3779," ","*",LEN(N3779)-LEN(SUBSTITUTE(N3779," ",""))))))</f>
        <v>musical</v>
      </c>
      <c r="S3779" s="9">
        <f t="shared" ref="S3779:S3842" si="357">(((J3779/60)/60)/24)+DATE(1970,1,1)</f>
        <v>41887.111354166671</v>
      </c>
      <c r="T3779" s="9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8310</v>
      </c>
      <c r="O3780" s="5">
        <f t="shared" si="354"/>
        <v>105.04166666666667</v>
      </c>
      <c r="P3780" s="5">
        <f t="shared" ref="P3780:P3843" si="359">IF(L3780=0,0,E3780/L3780)</f>
        <v>70.027777777777771</v>
      </c>
      <c r="Q3780" t="str">
        <f t="shared" si="355"/>
        <v>theater</v>
      </c>
      <c r="R3780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8310</v>
      </c>
      <c r="O3781" s="5">
        <f t="shared" si="354"/>
        <v>103.98</v>
      </c>
      <c r="P3781" s="5">
        <f t="shared" si="359"/>
        <v>135.62608695652173</v>
      </c>
      <c r="Q3781" t="str">
        <f t="shared" si="355"/>
        <v>theater</v>
      </c>
      <c r="R3781" t="str">
        <f t="shared" si="356"/>
        <v>musical</v>
      </c>
      <c r="S3781" s="9">
        <f t="shared" si="357"/>
        <v>42425.735416666663</v>
      </c>
      <c r="T3781" s="9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8310</v>
      </c>
      <c r="O3782" s="5">
        <f t="shared" si="354"/>
        <v>120</v>
      </c>
      <c r="P3782" s="5">
        <f t="shared" si="359"/>
        <v>100</v>
      </c>
      <c r="Q3782" t="str">
        <f t="shared" si="355"/>
        <v>theater</v>
      </c>
      <c r="R3782" t="str">
        <f t="shared" si="356"/>
        <v>musical</v>
      </c>
      <c r="S3782" s="9">
        <f t="shared" si="357"/>
        <v>42166.219733796301</v>
      </c>
      <c r="T3782" s="9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8310</v>
      </c>
      <c r="O3783" s="5">
        <f t="shared" si="354"/>
        <v>109.66666666666667</v>
      </c>
      <c r="P3783" s="5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8310</v>
      </c>
      <c r="O3784" s="5">
        <f t="shared" si="354"/>
        <v>101.75</v>
      </c>
      <c r="P3784" s="5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9">
        <f t="shared" si="357"/>
        <v>42546.862233796302</v>
      </c>
      <c r="T3784" s="9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8310</v>
      </c>
      <c r="O3785" s="5">
        <f t="shared" si="354"/>
        <v>128.91666666666666</v>
      </c>
      <c r="P3785" s="5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8310</v>
      </c>
      <c r="O3786" s="5">
        <f t="shared" si="354"/>
        <v>115</v>
      </c>
      <c r="P3786" s="5">
        <f t="shared" si="359"/>
        <v>115</v>
      </c>
      <c r="Q3786" t="str">
        <f t="shared" si="355"/>
        <v>theater</v>
      </c>
      <c r="R378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8310</v>
      </c>
      <c r="O3787" s="5">
        <f t="shared" si="354"/>
        <v>150.75</v>
      </c>
      <c r="P3787" s="5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8310</v>
      </c>
      <c r="O3788" s="5">
        <f t="shared" si="354"/>
        <v>110.96666666666667</v>
      </c>
      <c r="P3788" s="5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8310</v>
      </c>
      <c r="O3789" s="5">
        <f t="shared" si="354"/>
        <v>100.28571428571429</v>
      </c>
      <c r="P3789" s="5">
        <f t="shared" si="359"/>
        <v>35.1</v>
      </c>
      <c r="Q3789" t="str">
        <f t="shared" si="355"/>
        <v>theater</v>
      </c>
      <c r="R3789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8310</v>
      </c>
      <c r="O3790" s="5">
        <f t="shared" si="354"/>
        <v>0.66666666666666663</v>
      </c>
      <c r="P3790" s="5">
        <f t="shared" si="359"/>
        <v>500</v>
      </c>
      <c r="Q3790" t="str">
        <f t="shared" si="355"/>
        <v>theater</v>
      </c>
      <c r="R3790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8310</v>
      </c>
      <c r="O3791" s="5">
        <f t="shared" si="354"/>
        <v>3.267605633802817</v>
      </c>
      <c r="P3791" s="5">
        <f t="shared" si="359"/>
        <v>29</v>
      </c>
      <c r="Q3791" t="str">
        <f t="shared" si="355"/>
        <v>theater</v>
      </c>
      <c r="R3791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8310</v>
      </c>
      <c r="O3792" s="5">
        <f t="shared" si="354"/>
        <v>0</v>
      </c>
      <c r="P3792" s="5">
        <f t="shared" si="359"/>
        <v>0</v>
      </c>
      <c r="Q3792" t="str">
        <f t="shared" si="355"/>
        <v>theater</v>
      </c>
      <c r="R3792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8310</v>
      </c>
      <c r="O3793" s="5">
        <f t="shared" si="354"/>
        <v>0</v>
      </c>
      <c r="P3793" s="5">
        <f t="shared" si="359"/>
        <v>0</v>
      </c>
      <c r="Q3793" t="str">
        <f t="shared" si="355"/>
        <v>theater</v>
      </c>
      <c r="R3793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8310</v>
      </c>
      <c r="O3794" s="5">
        <f t="shared" si="354"/>
        <v>0.28000000000000003</v>
      </c>
      <c r="P3794" s="5">
        <f t="shared" si="359"/>
        <v>17.5</v>
      </c>
      <c r="Q3794" t="str">
        <f t="shared" si="355"/>
        <v>theater</v>
      </c>
      <c r="R3794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8310</v>
      </c>
      <c r="O3795" s="5">
        <f t="shared" si="354"/>
        <v>59.657142857142858</v>
      </c>
      <c r="P3795" s="5">
        <f t="shared" si="359"/>
        <v>174</v>
      </c>
      <c r="Q3795" t="str">
        <f t="shared" si="355"/>
        <v>theater</v>
      </c>
      <c r="R3795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8310</v>
      </c>
      <c r="O3796" s="5">
        <f t="shared" si="354"/>
        <v>1</v>
      </c>
      <c r="P3796" s="5">
        <f t="shared" si="359"/>
        <v>50</v>
      </c>
      <c r="Q3796" t="str">
        <f t="shared" si="355"/>
        <v>theater</v>
      </c>
      <c r="R379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8310</v>
      </c>
      <c r="O3797" s="5">
        <f t="shared" si="354"/>
        <v>1.6666666666666667</v>
      </c>
      <c r="P3797" s="5">
        <f t="shared" si="359"/>
        <v>5</v>
      </c>
      <c r="Q3797" t="str">
        <f t="shared" si="355"/>
        <v>theater</v>
      </c>
      <c r="R3797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8310</v>
      </c>
      <c r="O3798" s="5">
        <f t="shared" si="354"/>
        <v>4.4444444444444444E-3</v>
      </c>
      <c r="P3798" s="5">
        <f t="shared" si="359"/>
        <v>1</v>
      </c>
      <c r="Q3798" t="str">
        <f t="shared" si="355"/>
        <v>theater</v>
      </c>
      <c r="R3798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8310</v>
      </c>
      <c r="O3799" s="5">
        <f t="shared" si="354"/>
        <v>89.666666666666671</v>
      </c>
      <c r="P3799" s="5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8310</v>
      </c>
      <c r="O3800" s="5">
        <f t="shared" si="354"/>
        <v>1.4642857142857142</v>
      </c>
      <c r="P3800" s="5">
        <f t="shared" si="359"/>
        <v>205</v>
      </c>
      <c r="Q3800" t="str">
        <f t="shared" si="355"/>
        <v>theater</v>
      </c>
      <c r="R3800" t="str">
        <f t="shared" si="356"/>
        <v>musical</v>
      </c>
      <c r="S3800" s="9">
        <f t="shared" si="357"/>
        <v>41831.722777777781</v>
      </c>
      <c r="T3800" s="9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8310</v>
      </c>
      <c r="O3801" s="5">
        <f t="shared" si="354"/>
        <v>4.0199999999999996</v>
      </c>
      <c r="P3801" s="5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8310</v>
      </c>
      <c r="O3802" s="5">
        <f t="shared" si="354"/>
        <v>4.0045454545454549</v>
      </c>
      <c r="P3802" s="5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8310</v>
      </c>
      <c r="O3803" s="5">
        <f t="shared" si="354"/>
        <v>8.52</v>
      </c>
      <c r="P3803" s="5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8310</v>
      </c>
      <c r="O3804" s="5">
        <f t="shared" si="354"/>
        <v>0</v>
      </c>
      <c r="P3804" s="5">
        <f t="shared" si="359"/>
        <v>0</v>
      </c>
      <c r="Q3804" t="str">
        <f t="shared" si="355"/>
        <v>theater</v>
      </c>
      <c r="R3804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8310</v>
      </c>
      <c r="O3805" s="5">
        <f t="shared" si="354"/>
        <v>19.649999999999999</v>
      </c>
      <c r="P3805" s="5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8310</v>
      </c>
      <c r="O3806" s="5">
        <f t="shared" si="354"/>
        <v>0</v>
      </c>
      <c r="P3806" s="5">
        <f t="shared" si="359"/>
        <v>0</v>
      </c>
      <c r="Q3806" t="str">
        <f t="shared" si="355"/>
        <v>theater</v>
      </c>
      <c r="R380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8310</v>
      </c>
      <c r="O3807" s="5">
        <f t="shared" si="354"/>
        <v>2E-3</v>
      </c>
      <c r="P3807" s="5">
        <f t="shared" si="359"/>
        <v>1.5</v>
      </c>
      <c r="Q3807" t="str">
        <f t="shared" si="355"/>
        <v>theater</v>
      </c>
      <c r="R3807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8310</v>
      </c>
      <c r="O3808" s="5">
        <f t="shared" si="354"/>
        <v>6.6666666666666666E-2</v>
      </c>
      <c r="P3808" s="5">
        <f t="shared" si="359"/>
        <v>5</v>
      </c>
      <c r="Q3808" t="str">
        <f t="shared" si="355"/>
        <v>theater</v>
      </c>
      <c r="R3808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8310</v>
      </c>
      <c r="O3809" s="5">
        <f t="shared" si="354"/>
        <v>30.333333333333332</v>
      </c>
      <c r="P3809" s="5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8276</v>
      </c>
      <c r="O3810" s="5">
        <f t="shared" si="354"/>
        <v>100</v>
      </c>
      <c r="P3810" s="5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8276</v>
      </c>
      <c r="O3811" s="5">
        <f t="shared" si="354"/>
        <v>101.25</v>
      </c>
      <c r="P3811" s="5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8276</v>
      </c>
      <c r="O3812" s="5">
        <f t="shared" si="354"/>
        <v>121.73333333333333</v>
      </c>
      <c r="P3812" s="5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8276</v>
      </c>
      <c r="O3813" s="5">
        <f t="shared" si="354"/>
        <v>330</v>
      </c>
      <c r="P3813" s="5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8276</v>
      </c>
      <c r="O3814" s="5">
        <f t="shared" si="354"/>
        <v>109.55</v>
      </c>
      <c r="P3814" s="5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8276</v>
      </c>
      <c r="O3815" s="5">
        <f t="shared" si="354"/>
        <v>100.95190476190474</v>
      </c>
      <c r="P3815" s="5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8276</v>
      </c>
      <c r="O3816" s="5">
        <f t="shared" si="354"/>
        <v>140.13333333333333</v>
      </c>
      <c r="P3816" s="5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8276</v>
      </c>
      <c r="O3817" s="5">
        <f t="shared" si="354"/>
        <v>100.001</v>
      </c>
      <c r="P3817" s="5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8276</v>
      </c>
      <c r="O3818" s="5">
        <f t="shared" si="354"/>
        <v>119.238</v>
      </c>
      <c r="P3818" s="5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8276</v>
      </c>
      <c r="O3819" s="5">
        <f t="shared" si="354"/>
        <v>107.25</v>
      </c>
      <c r="P3819" s="5">
        <f t="shared" si="359"/>
        <v>107.25</v>
      </c>
      <c r="Q3819" t="str">
        <f t="shared" si="355"/>
        <v>theater</v>
      </c>
      <c r="R3819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8276</v>
      </c>
      <c r="O3820" s="5">
        <f t="shared" si="354"/>
        <v>228</v>
      </c>
      <c r="P3820" s="5">
        <f t="shared" si="359"/>
        <v>57</v>
      </c>
      <c r="Q3820" t="str">
        <f t="shared" si="355"/>
        <v>theater</v>
      </c>
      <c r="R3820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8276</v>
      </c>
      <c r="O3821" s="5">
        <f t="shared" si="354"/>
        <v>106.4</v>
      </c>
      <c r="P3821" s="5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8276</v>
      </c>
      <c r="O3822" s="5">
        <f t="shared" si="354"/>
        <v>143.33333333333334</v>
      </c>
      <c r="P3822" s="5">
        <f t="shared" si="359"/>
        <v>21.5</v>
      </c>
      <c r="Q3822" t="str">
        <f t="shared" si="355"/>
        <v>theater</v>
      </c>
      <c r="R3822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8276</v>
      </c>
      <c r="O3823" s="5">
        <f t="shared" si="354"/>
        <v>104.54285714285714</v>
      </c>
      <c r="P3823" s="5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8276</v>
      </c>
      <c r="O3824" s="5">
        <f t="shared" si="354"/>
        <v>110.02</v>
      </c>
      <c r="P3824" s="5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8276</v>
      </c>
      <c r="O3825" s="5">
        <f t="shared" si="354"/>
        <v>106</v>
      </c>
      <c r="P3825" s="5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8276</v>
      </c>
      <c r="O3826" s="5">
        <f t="shared" si="354"/>
        <v>108</v>
      </c>
      <c r="P3826" s="5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8276</v>
      </c>
      <c r="O3827" s="5">
        <f t="shared" si="354"/>
        <v>105.42</v>
      </c>
      <c r="P3827" s="5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8276</v>
      </c>
      <c r="O3828" s="5">
        <f t="shared" si="354"/>
        <v>119.16666666666667</v>
      </c>
      <c r="P3828" s="5">
        <f t="shared" si="359"/>
        <v>27.5</v>
      </c>
      <c r="Q3828" t="str">
        <f t="shared" si="355"/>
        <v>theater</v>
      </c>
      <c r="R3828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8276</v>
      </c>
      <c r="O3829" s="5">
        <f t="shared" si="354"/>
        <v>152.66666666666666</v>
      </c>
      <c r="P3829" s="5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8276</v>
      </c>
      <c r="O3830" s="5">
        <f t="shared" si="354"/>
        <v>100</v>
      </c>
      <c r="P3830" s="5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9">
        <f t="shared" si="357"/>
        <v>41944.527627314819</v>
      </c>
      <c r="T3830" s="9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8276</v>
      </c>
      <c r="O3831" s="5">
        <f t="shared" si="354"/>
        <v>100.2</v>
      </c>
      <c r="P3831" s="5">
        <f t="shared" si="359"/>
        <v>62.625</v>
      </c>
      <c r="Q3831" t="str">
        <f t="shared" si="355"/>
        <v>theater</v>
      </c>
      <c r="R3831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8276</v>
      </c>
      <c r="O3832" s="5">
        <f t="shared" si="354"/>
        <v>225</v>
      </c>
      <c r="P3832" s="5">
        <f t="shared" si="359"/>
        <v>75</v>
      </c>
      <c r="Q3832" t="str">
        <f t="shared" si="355"/>
        <v>theater</v>
      </c>
      <c r="R3832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8276</v>
      </c>
      <c r="O3833" s="5">
        <f t="shared" si="354"/>
        <v>106.02200000000001</v>
      </c>
      <c r="P3833" s="5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8276</v>
      </c>
      <c r="O3834" s="5">
        <f t="shared" si="354"/>
        <v>104.66666666666667</v>
      </c>
      <c r="P3834" s="5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8276</v>
      </c>
      <c r="O3835" s="5">
        <f t="shared" si="354"/>
        <v>116.66666666666667</v>
      </c>
      <c r="P3835" s="5">
        <f t="shared" si="359"/>
        <v>70</v>
      </c>
      <c r="Q3835" t="str">
        <f t="shared" si="355"/>
        <v>theater</v>
      </c>
      <c r="R3835" t="str">
        <f t="shared" si="356"/>
        <v>plays</v>
      </c>
      <c r="S3835" s="9">
        <f t="shared" si="357"/>
        <v>41963.872361111105</v>
      </c>
      <c r="T3835" s="9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8276</v>
      </c>
      <c r="O3836" s="5">
        <f t="shared" si="354"/>
        <v>109.03333333333333</v>
      </c>
      <c r="P3836" s="5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8276</v>
      </c>
      <c r="O3837" s="5">
        <f t="shared" si="354"/>
        <v>160</v>
      </c>
      <c r="P3837" s="5">
        <f t="shared" si="359"/>
        <v>40</v>
      </c>
      <c r="Q3837" t="str">
        <f t="shared" si="355"/>
        <v>theater</v>
      </c>
      <c r="R3837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8276</v>
      </c>
      <c r="O3838" s="5">
        <f t="shared" si="354"/>
        <v>112.5</v>
      </c>
      <c r="P3838" s="5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8276</v>
      </c>
      <c r="O3839" s="5">
        <f t="shared" si="354"/>
        <v>102.1</v>
      </c>
      <c r="P3839" s="5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8276</v>
      </c>
      <c r="O3840" s="5">
        <f t="shared" si="354"/>
        <v>100.824</v>
      </c>
      <c r="P3840" s="5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8276</v>
      </c>
      <c r="O3841" s="5">
        <f t="shared" si="354"/>
        <v>101.25</v>
      </c>
      <c r="P3841" s="5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9">
        <f t="shared" si="357"/>
        <v>42155.142638888887</v>
      </c>
      <c r="T3841" s="9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8276</v>
      </c>
      <c r="O3842" s="5">
        <f t="shared" si="354"/>
        <v>6500</v>
      </c>
      <c r="P3842" s="5">
        <f t="shared" si="359"/>
        <v>21.666666666666668</v>
      </c>
      <c r="Q3842" t="str">
        <f t="shared" si="355"/>
        <v>theater</v>
      </c>
      <c r="R3842" t="str">
        <f t="shared" si="356"/>
        <v>plays</v>
      </c>
      <c r="S3842" s="9">
        <f t="shared" si="357"/>
        <v>42432.701724537037</v>
      </c>
      <c r="T3842" s="9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8276</v>
      </c>
      <c r="O3843" s="5">
        <f t="shared" ref="O3843:O3906" si="360">E3843*100/D3843</f>
        <v>8.7200000000000006</v>
      </c>
      <c r="P3843" s="5">
        <f t="shared" si="359"/>
        <v>25.647058823529413</v>
      </c>
      <c r="Q3843" t="str">
        <f t="shared" ref="Q3843:Q3906" si="361">IF(ISERR(FIND(" ",N3843)),"",LEFT(N3843,FIND(" ",N3843)-1))</f>
        <v>theater</v>
      </c>
      <c r="R3843" t="str">
        <f t="shared" ref="R3843:R3906" si="362">IF(ISERR(FIND(" ",N3843)),"",RIGHT(N3843,LEN(N3843)-FIND("*",SUBSTITUTE(N3843," ","*",LEN(N3843)-LEN(SUBSTITUTE(N3843," ",""))))))</f>
        <v>plays</v>
      </c>
      <c r="S3843" s="9">
        <f t="shared" ref="S3843:S3906" si="363">(((J3843/60)/60)/24)+DATE(1970,1,1)</f>
        <v>41780.785729166666</v>
      </c>
      <c r="T3843" s="9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8276</v>
      </c>
      <c r="O3844" s="5">
        <f t="shared" si="360"/>
        <v>21.94</v>
      </c>
      <c r="P3844" s="5">
        <f t="shared" ref="P3844:P3907" si="365">IF(L3844=0,0,E3844/L3844)</f>
        <v>47.695652173913047</v>
      </c>
      <c r="Q3844" t="str">
        <f t="shared" si="361"/>
        <v>theater</v>
      </c>
      <c r="R3844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8276</v>
      </c>
      <c r="O3845" s="5">
        <f t="shared" si="360"/>
        <v>21.3</v>
      </c>
      <c r="P3845" s="5">
        <f t="shared" si="365"/>
        <v>56.05263157894737</v>
      </c>
      <c r="Q3845" t="str">
        <f t="shared" si="361"/>
        <v>theater</v>
      </c>
      <c r="R3845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8276</v>
      </c>
      <c r="O3846" s="5">
        <f t="shared" si="360"/>
        <v>41.489795918367349</v>
      </c>
      <c r="P3846" s="5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8276</v>
      </c>
      <c r="O3847" s="5">
        <f t="shared" si="360"/>
        <v>2.105</v>
      </c>
      <c r="P3847" s="5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9">
        <f t="shared" si="363"/>
        <v>42248.627013888887</v>
      </c>
      <c r="T3847" s="9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8276</v>
      </c>
      <c r="O3848" s="5">
        <f t="shared" si="360"/>
        <v>2.7</v>
      </c>
      <c r="P3848" s="5">
        <f t="shared" si="365"/>
        <v>23.625</v>
      </c>
      <c r="Q3848" t="str">
        <f t="shared" si="361"/>
        <v>theater</v>
      </c>
      <c r="R3848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8276</v>
      </c>
      <c r="O3849" s="5">
        <f t="shared" si="360"/>
        <v>16.161904761904761</v>
      </c>
      <c r="P3849" s="5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8276</v>
      </c>
      <c r="O3850" s="5">
        <f t="shared" si="360"/>
        <v>16.376923076923077</v>
      </c>
      <c r="P3850" s="5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8276</v>
      </c>
      <c r="O3851" s="5">
        <f t="shared" si="360"/>
        <v>7.043333333333333</v>
      </c>
      <c r="P3851" s="5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8276</v>
      </c>
      <c r="O3852" s="5">
        <f t="shared" si="360"/>
        <v>3.8</v>
      </c>
      <c r="P3852" s="5">
        <f t="shared" si="365"/>
        <v>9.5</v>
      </c>
      <c r="Q3852" t="str">
        <f t="shared" si="361"/>
        <v>theater</v>
      </c>
      <c r="R3852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8276</v>
      </c>
      <c r="O3853" s="5">
        <f t="shared" si="360"/>
        <v>34.08</v>
      </c>
      <c r="P3853" s="5">
        <f t="shared" si="365"/>
        <v>35.5</v>
      </c>
      <c r="Q3853" t="str">
        <f t="shared" si="361"/>
        <v>theater</v>
      </c>
      <c r="R3853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8276</v>
      </c>
      <c r="O3854" s="5">
        <f t="shared" si="360"/>
        <v>0.2</v>
      </c>
      <c r="P3854" s="5">
        <f t="shared" si="365"/>
        <v>10</v>
      </c>
      <c r="Q3854" t="str">
        <f t="shared" si="361"/>
        <v>theater</v>
      </c>
      <c r="R3854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8276</v>
      </c>
      <c r="O3855" s="5">
        <f t="shared" si="360"/>
        <v>2.5999999999999999E-2</v>
      </c>
      <c r="P3855" s="5">
        <f t="shared" si="365"/>
        <v>13</v>
      </c>
      <c r="Q3855" t="str">
        <f t="shared" si="361"/>
        <v>theater</v>
      </c>
      <c r="R3855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8276</v>
      </c>
      <c r="O3856" s="5">
        <f t="shared" si="360"/>
        <v>16.254545454545454</v>
      </c>
      <c r="P3856" s="5">
        <f t="shared" si="365"/>
        <v>89.4</v>
      </c>
      <c r="Q3856" t="str">
        <f t="shared" si="361"/>
        <v>theater</v>
      </c>
      <c r="R385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8276</v>
      </c>
      <c r="O3857" s="5">
        <f t="shared" si="360"/>
        <v>2.5</v>
      </c>
      <c r="P3857" s="5">
        <f t="shared" si="365"/>
        <v>25</v>
      </c>
      <c r="Q3857" t="str">
        <f t="shared" si="361"/>
        <v>theater</v>
      </c>
      <c r="R3857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8276</v>
      </c>
      <c r="O3858" s="5">
        <f t="shared" si="360"/>
        <v>0.02</v>
      </c>
      <c r="P3858" s="5">
        <f t="shared" si="365"/>
        <v>1</v>
      </c>
      <c r="Q3858" t="str">
        <f t="shared" si="361"/>
        <v>theater</v>
      </c>
      <c r="R3858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8276</v>
      </c>
      <c r="O3859" s="5">
        <f t="shared" si="360"/>
        <v>5.2</v>
      </c>
      <c r="P3859" s="5">
        <f t="shared" si="365"/>
        <v>65</v>
      </c>
      <c r="Q3859" t="str">
        <f t="shared" si="361"/>
        <v>theater</v>
      </c>
      <c r="R3859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8276</v>
      </c>
      <c r="O3860" s="5">
        <f t="shared" si="360"/>
        <v>2</v>
      </c>
      <c r="P3860" s="5">
        <f t="shared" si="365"/>
        <v>10</v>
      </c>
      <c r="Q3860" t="str">
        <f t="shared" si="361"/>
        <v>theater</v>
      </c>
      <c r="R3860" t="str">
        <f t="shared" si="362"/>
        <v>plays</v>
      </c>
      <c r="S3860" s="9">
        <f t="shared" si="363"/>
        <v>42128.431064814817</v>
      </c>
      <c r="T3860" s="9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8276</v>
      </c>
      <c r="O3861" s="5">
        <f t="shared" si="360"/>
        <v>0.04</v>
      </c>
      <c r="P3861" s="5">
        <f t="shared" si="365"/>
        <v>1</v>
      </c>
      <c r="Q3861" t="str">
        <f t="shared" si="361"/>
        <v>theater</v>
      </c>
      <c r="R3861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8276</v>
      </c>
      <c r="O3862" s="5">
        <f t="shared" si="360"/>
        <v>17.666666666666668</v>
      </c>
      <c r="P3862" s="5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9">
        <f t="shared" si="363"/>
        <v>41833.660995370366</v>
      </c>
      <c r="T3862" s="9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8276</v>
      </c>
      <c r="O3863" s="5">
        <f t="shared" si="360"/>
        <v>5</v>
      </c>
      <c r="P3863" s="5">
        <f t="shared" si="365"/>
        <v>100</v>
      </c>
      <c r="Q3863" t="str">
        <f t="shared" si="361"/>
        <v>theater</v>
      </c>
      <c r="R3863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8276</v>
      </c>
      <c r="O3864" s="5">
        <f t="shared" si="360"/>
        <v>1.3333333333333334E-2</v>
      </c>
      <c r="P3864" s="5">
        <f t="shared" si="365"/>
        <v>1</v>
      </c>
      <c r="Q3864" t="str">
        <f t="shared" si="361"/>
        <v>theater</v>
      </c>
      <c r="R3864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8276</v>
      </c>
      <c r="O3865" s="5">
        <f t="shared" si="360"/>
        <v>0</v>
      </c>
      <c r="P3865" s="5">
        <f t="shared" si="365"/>
        <v>0</v>
      </c>
      <c r="Q3865" t="str">
        <f t="shared" si="361"/>
        <v>theater</v>
      </c>
      <c r="R3865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8276</v>
      </c>
      <c r="O3866" s="5">
        <f t="shared" si="360"/>
        <v>1.2</v>
      </c>
      <c r="P3866" s="5">
        <f t="shared" si="365"/>
        <v>20</v>
      </c>
      <c r="Q3866" t="str">
        <f t="shared" si="361"/>
        <v>theater</v>
      </c>
      <c r="R386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8276</v>
      </c>
      <c r="O3867" s="5">
        <f t="shared" si="360"/>
        <v>26.937422295897225</v>
      </c>
      <c r="P3867" s="5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8276</v>
      </c>
      <c r="O3868" s="5">
        <f t="shared" si="360"/>
        <v>0.55000000000000004</v>
      </c>
      <c r="P3868" s="5">
        <f t="shared" si="365"/>
        <v>5.5</v>
      </c>
      <c r="Q3868" t="str">
        <f t="shared" si="361"/>
        <v>theater</v>
      </c>
      <c r="R3868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8276</v>
      </c>
      <c r="O3869" s="5">
        <f t="shared" si="360"/>
        <v>12.55</v>
      </c>
      <c r="P3869" s="5">
        <f t="shared" si="365"/>
        <v>50.2</v>
      </c>
      <c r="Q3869" t="str">
        <f t="shared" si="361"/>
        <v>theater</v>
      </c>
      <c r="R3869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8310</v>
      </c>
      <c r="O3870" s="5">
        <f t="shared" si="360"/>
        <v>0.2</v>
      </c>
      <c r="P3870" s="5">
        <f t="shared" si="365"/>
        <v>10</v>
      </c>
      <c r="Q3870" t="str">
        <f t="shared" si="361"/>
        <v>theater</v>
      </c>
      <c r="R3870" t="str">
        <f t="shared" si="362"/>
        <v>musical</v>
      </c>
      <c r="S3870" s="9">
        <f t="shared" si="363"/>
        <v>41865.659780092588</v>
      </c>
      <c r="T3870" s="9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8310</v>
      </c>
      <c r="O3871" s="5">
        <f t="shared" si="360"/>
        <v>3.4474868431088401</v>
      </c>
      <c r="P3871" s="5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8310</v>
      </c>
      <c r="O3872" s="5">
        <f t="shared" si="360"/>
        <v>15</v>
      </c>
      <c r="P3872" s="5">
        <f t="shared" si="365"/>
        <v>150</v>
      </c>
      <c r="Q3872" t="str">
        <f t="shared" si="361"/>
        <v>theater</v>
      </c>
      <c r="R3872" t="str">
        <f t="shared" si="362"/>
        <v>musical</v>
      </c>
      <c r="S3872" s="9">
        <f t="shared" si="363"/>
        <v>41793.17219907407</v>
      </c>
      <c r="T3872" s="9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8310</v>
      </c>
      <c r="O3873" s="5">
        <f t="shared" si="360"/>
        <v>2.6666666666666665</v>
      </c>
      <c r="P3873" s="5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8310</v>
      </c>
      <c r="O3874" s="5">
        <f t="shared" si="360"/>
        <v>0</v>
      </c>
      <c r="P3874" s="5">
        <f t="shared" si="365"/>
        <v>0</v>
      </c>
      <c r="Q3874" t="str">
        <f t="shared" si="361"/>
        <v>theater</v>
      </c>
      <c r="R3874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8310</v>
      </c>
      <c r="O3875" s="5">
        <f t="shared" si="360"/>
        <v>0</v>
      </c>
      <c r="P3875" s="5">
        <f t="shared" si="365"/>
        <v>0</v>
      </c>
      <c r="Q3875" t="str">
        <f t="shared" si="361"/>
        <v>theater</v>
      </c>
      <c r="R3875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8310</v>
      </c>
      <c r="O3876" s="5">
        <f t="shared" si="360"/>
        <v>0</v>
      </c>
      <c r="P3876" s="5">
        <f t="shared" si="365"/>
        <v>0</v>
      </c>
      <c r="Q3876" t="str">
        <f t="shared" si="361"/>
        <v>theater</v>
      </c>
      <c r="R387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8310</v>
      </c>
      <c r="O3877" s="5">
        <f t="shared" si="360"/>
        <v>0</v>
      </c>
      <c r="P3877" s="5">
        <f t="shared" si="365"/>
        <v>0</v>
      </c>
      <c r="Q3877" t="str">
        <f t="shared" si="361"/>
        <v>theater</v>
      </c>
      <c r="R3877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8310</v>
      </c>
      <c r="O3878" s="5">
        <f t="shared" si="360"/>
        <v>52.794871794871796</v>
      </c>
      <c r="P3878" s="5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8310</v>
      </c>
      <c r="O3879" s="5">
        <f t="shared" si="360"/>
        <v>4.9640000000000004</v>
      </c>
      <c r="P3879" s="5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8310</v>
      </c>
      <c r="O3880" s="5">
        <f t="shared" si="360"/>
        <v>5.5555555555555552E-2</v>
      </c>
      <c r="P3880" s="5">
        <f t="shared" si="365"/>
        <v>10</v>
      </c>
      <c r="Q3880" t="str">
        <f t="shared" si="361"/>
        <v>theater</v>
      </c>
      <c r="R3880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8310</v>
      </c>
      <c r="O3881" s="5">
        <f t="shared" si="360"/>
        <v>0</v>
      </c>
      <c r="P3881" s="5">
        <f t="shared" si="365"/>
        <v>0</v>
      </c>
      <c r="Q3881" t="str">
        <f t="shared" si="361"/>
        <v>theater</v>
      </c>
      <c r="R3881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8310</v>
      </c>
      <c r="O3882" s="5">
        <f t="shared" si="360"/>
        <v>13.066666666666666</v>
      </c>
      <c r="P3882" s="5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8310</v>
      </c>
      <c r="O3883" s="5">
        <f t="shared" si="360"/>
        <v>5</v>
      </c>
      <c r="P3883" s="5">
        <f t="shared" si="365"/>
        <v>25</v>
      </c>
      <c r="Q3883" t="str">
        <f t="shared" si="361"/>
        <v>theater</v>
      </c>
      <c r="R3883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8310</v>
      </c>
      <c r="O3884" s="5">
        <f t="shared" si="360"/>
        <v>0</v>
      </c>
      <c r="P3884" s="5">
        <f t="shared" si="365"/>
        <v>0</v>
      </c>
      <c r="Q3884" t="str">
        <f t="shared" si="361"/>
        <v>theater</v>
      </c>
      <c r="R3884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8310</v>
      </c>
      <c r="O3885" s="5">
        <f t="shared" si="360"/>
        <v>0</v>
      </c>
      <c r="P3885" s="5">
        <f t="shared" si="365"/>
        <v>0</v>
      </c>
      <c r="Q3885" t="str">
        <f t="shared" si="361"/>
        <v>theater</v>
      </c>
      <c r="R3885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8310</v>
      </c>
      <c r="O3886" s="5">
        <f t="shared" si="360"/>
        <v>0</v>
      </c>
      <c r="P3886" s="5">
        <f t="shared" si="365"/>
        <v>0</v>
      </c>
      <c r="Q3886" t="str">
        <f t="shared" si="361"/>
        <v>theater</v>
      </c>
      <c r="R388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8310</v>
      </c>
      <c r="O3887" s="5">
        <f t="shared" si="360"/>
        <v>0</v>
      </c>
      <c r="P3887" s="5">
        <f t="shared" si="365"/>
        <v>0</v>
      </c>
      <c r="Q3887" t="str">
        <f t="shared" si="361"/>
        <v>theater</v>
      </c>
      <c r="R3887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8310</v>
      </c>
      <c r="O3888" s="5">
        <f t="shared" si="360"/>
        <v>0</v>
      </c>
      <c r="P3888" s="5">
        <f t="shared" si="365"/>
        <v>0</v>
      </c>
      <c r="Q3888" t="str">
        <f t="shared" si="361"/>
        <v>theater</v>
      </c>
      <c r="R3888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8310</v>
      </c>
      <c r="O3889" s="5">
        <f t="shared" si="360"/>
        <v>1.75</v>
      </c>
      <c r="P3889" s="5">
        <f t="shared" si="365"/>
        <v>17.5</v>
      </c>
      <c r="Q3889" t="str">
        <f t="shared" si="361"/>
        <v>theater</v>
      </c>
      <c r="R3889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8276</v>
      </c>
      <c r="O3890" s="5">
        <f t="shared" si="360"/>
        <v>27.1</v>
      </c>
      <c r="P3890" s="5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8276</v>
      </c>
      <c r="O3891" s="5">
        <f t="shared" si="360"/>
        <v>1.4750000000000001</v>
      </c>
      <c r="P3891" s="5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8276</v>
      </c>
      <c r="O3892" s="5">
        <f t="shared" si="360"/>
        <v>16.826666666666668</v>
      </c>
      <c r="P3892" s="5">
        <f t="shared" si="365"/>
        <v>315.5</v>
      </c>
      <c r="Q3892" t="str">
        <f t="shared" si="361"/>
        <v>theater</v>
      </c>
      <c r="R3892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8276</v>
      </c>
      <c r="O3893" s="5">
        <f t="shared" si="360"/>
        <v>32.5</v>
      </c>
      <c r="P3893" s="5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8276</v>
      </c>
      <c r="O3894" s="5">
        <f t="shared" si="360"/>
        <v>0</v>
      </c>
      <c r="P3894" s="5">
        <f t="shared" si="365"/>
        <v>0</v>
      </c>
      <c r="Q3894" t="str">
        <f t="shared" si="361"/>
        <v>theater</v>
      </c>
      <c r="R3894" t="str">
        <f t="shared" si="362"/>
        <v>plays</v>
      </c>
      <c r="S3894" s="9">
        <f t="shared" si="363"/>
        <v>41867.652280092596</v>
      </c>
      <c r="T3894" s="9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8276</v>
      </c>
      <c r="O3895" s="5">
        <f t="shared" si="360"/>
        <v>21.55</v>
      </c>
      <c r="P3895" s="5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8276</v>
      </c>
      <c r="O3896" s="5">
        <f t="shared" si="360"/>
        <v>3.4666666666666668</v>
      </c>
      <c r="P3896" s="5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8276</v>
      </c>
      <c r="O3897" s="5">
        <f t="shared" si="360"/>
        <v>5</v>
      </c>
      <c r="P3897" s="5">
        <f t="shared" si="365"/>
        <v>50</v>
      </c>
      <c r="Q3897" t="str">
        <f t="shared" si="361"/>
        <v>theater</v>
      </c>
      <c r="R3897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8276</v>
      </c>
      <c r="O3898" s="5">
        <f t="shared" si="360"/>
        <v>10.625</v>
      </c>
      <c r="P3898" s="5">
        <f t="shared" si="365"/>
        <v>42.5</v>
      </c>
      <c r="Q3898" t="str">
        <f t="shared" si="361"/>
        <v>theater</v>
      </c>
      <c r="R3898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8276</v>
      </c>
      <c r="O3899" s="5">
        <f t="shared" si="360"/>
        <v>17.600000000000001</v>
      </c>
      <c r="P3899" s="5">
        <f t="shared" si="365"/>
        <v>44</v>
      </c>
      <c r="Q3899" t="str">
        <f t="shared" si="361"/>
        <v>theater</v>
      </c>
      <c r="R3899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8276</v>
      </c>
      <c r="O3900" s="5">
        <f t="shared" si="360"/>
        <v>32.56</v>
      </c>
      <c r="P3900" s="5">
        <f t="shared" si="365"/>
        <v>50.875</v>
      </c>
      <c r="Q3900" t="str">
        <f t="shared" si="361"/>
        <v>theater</v>
      </c>
      <c r="R3900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8276</v>
      </c>
      <c r="O3901" s="5">
        <f t="shared" si="360"/>
        <v>1.25</v>
      </c>
      <c r="P3901" s="5">
        <f t="shared" si="365"/>
        <v>62.5</v>
      </c>
      <c r="Q3901" t="str">
        <f t="shared" si="361"/>
        <v>theater</v>
      </c>
      <c r="R3901" t="str">
        <f t="shared" si="362"/>
        <v>plays</v>
      </c>
      <c r="S3901" s="9">
        <f t="shared" si="363"/>
        <v>41843.775011574071</v>
      </c>
      <c r="T3901" s="9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8276</v>
      </c>
      <c r="O3902" s="5">
        <f t="shared" si="360"/>
        <v>5.4</v>
      </c>
      <c r="P3902" s="5">
        <f t="shared" si="365"/>
        <v>27</v>
      </c>
      <c r="Q3902" t="str">
        <f t="shared" si="361"/>
        <v>theater</v>
      </c>
      <c r="R3902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8276</v>
      </c>
      <c r="O3903" s="5">
        <f t="shared" si="360"/>
        <v>0.83333333333333337</v>
      </c>
      <c r="P3903" s="5">
        <f t="shared" si="365"/>
        <v>25</v>
      </c>
      <c r="Q3903" t="str">
        <f t="shared" si="361"/>
        <v>theater</v>
      </c>
      <c r="R3903" t="str">
        <f t="shared" si="362"/>
        <v>plays</v>
      </c>
      <c r="S3903" s="9">
        <f t="shared" si="363"/>
        <v>42317.826377314821</v>
      </c>
      <c r="T3903" s="9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8276</v>
      </c>
      <c r="O3904" s="5">
        <f t="shared" si="360"/>
        <v>48.833333333333336</v>
      </c>
      <c r="P3904" s="5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8276</v>
      </c>
      <c r="O3905" s="5">
        <f t="shared" si="360"/>
        <v>0</v>
      </c>
      <c r="P3905" s="5">
        <f t="shared" si="365"/>
        <v>0</v>
      </c>
      <c r="Q3905" t="str">
        <f t="shared" si="361"/>
        <v>theater</v>
      </c>
      <c r="R3905" t="str">
        <f t="shared" si="362"/>
        <v>plays</v>
      </c>
      <c r="S3905" s="9">
        <f t="shared" si="363"/>
        <v>42186.01116898148</v>
      </c>
      <c r="T3905" s="9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8276</v>
      </c>
      <c r="O3906" s="5">
        <f t="shared" si="360"/>
        <v>0.03</v>
      </c>
      <c r="P3906" s="5">
        <f t="shared" si="365"/>
        <v>1.5</v>
      </c>
      <c r="Q3906" t="str">
        <f t="shared" si="361"/>
        <v>theater</v>
      </c>
      <c r="R3906" t="str">
        <f t="shared" si="362"/>
        <v>plays</v>
      </c>
      <c r="S3906" s="9">
        <f t="shared" si="363"/>
        <v>42095.229166666672</v>
      </c>
      <c r="T3906" s="9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8276</v>
      </c>
      <c r="O3907" s="5">
        <f t="shared" ref="O3907:O3970" si="366">E3907*100/D3907</f>
        <v>11.533333333333333</v>
      </c>
      <c r="P3907" s="5">
        <f t="shared" si="365"/>
        <v>24.714285714285715</v>
      </c>
      <c r="Q3907" t="str">
        <f t="shared" ref="Q3907:Q3970" si="367">IF(ISERR(FIND(" ",N3907)),"",LEFT(N3907,FIND(" ",N3907)-1))</f>
        <v>theater</v>
      </c>
      <c r="R3907" t="str">
        <f t="shared" ref="R3907:R3970" si="368">IF(ISERR(FIND(" ",N3907)),"",RIGHT(N3907,LEN(N3907)-FIND("*",SUBSTITUTE(N3907," ","*",LEN(N3907)-LEN(SUBSTITUTE(N3907," ",""))))))</f>
        <v>plays</v>
      </c>
      <c r="S3907" s="9">
        <f t="shared" ref="S3907:S3970" si="369">(((J3907/60)/60)/24)+DATE(1970,1,1)</f>
        <v>42124.623877314814</v>
      </c>
      <c r="T3907" s="9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8276</v>
      </c>
      <c r="O3908" s="5">
        <f t="shared" si="366"/>
        <v>67.333333333333329</v>
      </c>
      <c r="P3908" s="5">
        <f t="shared" ref="P3908:P3971" si="371">IF(L3908=0,0,E3908/L3908)</f>
        <v>63.125</v>
      </c>
      <c r="Q3908" t="str">
        <f t="shared" si="367"/>
        <v>theater</v>
      </c>
      <c r="R3908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8276</v>
      </c>
      <c r="O3909" s="5">
        <f t="shared" si="366"/>
        <v>15.3</v>
      </c>
      <c r="P3909" s="5">
        <f t="shared" si="371"/>
        <v>38.25</v>
      </c>
      <c r="Q3909" t="str">
        <f t="shared" si="367"/>
        <v>theater</v>
      </c>
      <c r="R3909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8276</v>
      </c>
      <c r="O3910" s="5">
        <f t="shared" si="366"/>
        <v>8.6666666666666661</v>
      </c>
      <c r="P3910" s="5">
        <f t="shared" si="371"/>
        <v>16.25</v>
      </c>
      <c r="Q3910" t="str">
        <f t="shared" si="367"/>
        <v>theater</v>
      </c>
      <c r="R3910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8276</v>
      </c>
      <c r="O3911" s="5">
        <f t="shared" si="366"/>
        <v>0.22500000000000001</v>
      </c>
      <c r="P3911" s="5">
        <f t="shared" si="371"/>
        <v>33.75</v>
      </c>
      <c r="Q3911" t="str">
        <f t="shared" si="367"/>
        <v>theater</v>
      </c>
      <c r="R3911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8276</v>
      </c>
      <c r="O3912" s="5">
        <f t="shared" si="366"/>
        <v>3.0833333333333335</v>
      </c>
      <c r="P3912" s="5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8276</v>
      </c>
      <c r="O3913" s="5">
        <f t="shared" si="366"/>
        <v>37.412500000000001</v>
      </c>
      <c r="P3913" s="5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8276</v>
      </c>
      <c r="O3914" s="5">
        <f t="shared" si="366"/>
        <v>6.6666666666666671E-3</v>
      </c>
      <c r="P3914" s="5">
        <f t="shared" si="371"/>
        <v>1</v>
      </c>
      <c r="Q3914" t="str">
        <f t="shared" si="367"/>
        <v>theater</v>
      </c>
      <c r="R3914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8276</v>
      </c>
      <c r="O3915" s="5">
        <f t="shared" si="366"/>
        <v>10</v>
      </c>
      <c r="P3915" s="5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8276</v>
      </c>
      <c r="O3916" s="5">
        <f t="shared" si="366"/>
        <v>36.36</v>
      </c>
      <c r="P3916" s="5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9">
        <f t="shared" si="369"/>
        <v>42114.818935185183</v>
      </c>
      <c r="T3916" s="9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8276</v>
      </c>
      <c r="O3917" s="5">
        <f t="shared" si="366"/>
        <v>0.33333333333333331</v>
      </c>
      <c r="P3917" s="5">
        <f t="shared" si="371"/>
        <v>5</v>
      </c>
      <c r="Q3917" t="str">
        <f t="shared" si="367"/>
        <v>theater</v>
      </c>
      <c r="R3917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8276</v>
      </c>
      <c r="O3918" s="5">
        <f t="shared" si="366"/>
        <v>0</v>
      </c>
      <c r="P3918" s="5">
        <f t="shared" si="371"/>
        <v>0</v>
      </c>
      <c r="Q3918" t="str">
        <f t="shared" si="367"/>
        <v>theater</v>
      </c>
      <c r="R3918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8276</v>
      </c>
      <c r="O3919" s="5">
        <f t="shared" si="366"/>
        <v>0.2857142857142857</v>
      </c>
      <c r="P3919" s="5">
        <f t="shared" si="371"/>
        <v>10</v>
      </c>
      <c r="Q3919" t="str">
        <f t="shared" si="367"/>
        <v>theater</v>
      </c>
      <c r="R3919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8276</v>
      </c>
      <c r="O3920" s="5">
        <f t="shared" si="366"/>
        <v>0.2</v>
      </c>
      <c r="P3920" s="5">
        <f t="shared" si="371"/>
        <v>40</v>
      </c>
      <c r="Q3920" t="str">
        <f t="shared" si="367"/>
        <v>theater</v>
      </c>
      <c r="R3920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8276</v>
      </c>
      <c r="O3921" s="5">
        <f t="shared" si="366"/>
        <v>1.8</v>
      </c>
      <c r="P3921" s="5">
        <f t="shared" si="371"/>
        <v>30</v>
      </c>
      <c r="Q3921" t="str">
        <f t="shared" si="367"/>
        <v>theater</v>
      </c>
      <c r="R3921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8276</v>
      </c>
      <c r="O3922" s="5">
        <f t="shared" si="366"/>
        <v>5.4</v>
      </c>
      <c r="P3922" s="5">
        <f t="shared" si="371"/>
        <v>45</v>
      </c>
      <c r="Q3922" t="str">
        <f t="shared" si="367"/>
        <v>theater</v>
      </c>
      <c r="R3922" t="str">
        <f t="shared" si="368"/>
        <v>plays</v>
      </c>
      <c r="S3922" s="9">
        <f t="shared" si="369"/>
        <v>42657.38726851852</v>
      </c>
      <c r="T3922" s="9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8276</v>
      </c>
      <c r="O3923" s="5">
        <f t="shared" si="366"/>
        <v>0</v>
      </c>
      <c r="P3923" s="5">
        <f t="shared" si="371"/>
        <v>0</v>
      </c>
      <c r="Q3923" t="str">
        <f t="shared" si="367"/>
        <v>theater</v>
      </c>
      <c r="R3923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8276</v>
      </c>
      <c r="O3924" s="5">
        <f t="shared" si="366"/>
        <v>8.1333333333333329</v>
      </c>
      <c r="P3924" s="5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8276</v>
      </c>
      <c r="O3925" s="5">
        <f t="shared" si="366"/>
        <v>12.034782608695652</v>
      </c>
      <c r="P3925" s="5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8276</v>
      </c>
      <c r="O3926" s="5">
        <f t="shared" si="366"/>
        <v>15.266666666666667</v>
      </c>
      <c r="P3926" s="5">
        <f t="shared" si="371"/>
        <v>57.25</v>
      </c>
      <c r="Q3926" t="str">
        <f t="shared" si="367"/>
        <v>theater</v>
      </c>
      <c r="R392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8276</v>
      </c>
      <c r="O3927" s="5">
        <f t="shared" si="366"/>
        <v>10</v>
      </c>
      <c r="P3927" s="5">
        <f t="shared" si="371"/>
        <v>5</v>
      </c>
      <c r="Q3927" t="str">
        <f t="shared" si="367"/>
        <v>theater</v>
      </c>
      <c r="R3927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8276</v>
      </c>
      <c r="O3928" s="5">
        <f t="shared" si="366"/>
        <v>0.3</v>
      </c>
      <c r="P3928" s="5">
        <f t="shared" si="371"/>
        <v>15</v>
      </c>
      <c r="Q3928" t="str">
        <f t="shared" si="367"/>
        <v>theater</v>
      </c>
      <c r="R3928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8276</v>
      </c>
      <c r="O3929" s="5">
        <f t="shared" si="366"/>
        <v>1</v>
      </c>
      <c r="P3929" s="5">
        <f t="shared" si="371"/>
        <v>12.5</v>
      </c>
      <c r="Q3929" t="str">
        <f t="shared" si="367"/>
        <v>theater</v>
      </c>
      <c r="R3929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8276</v>
      </c>
      <c r="O3930" s="5">
        <f t="shared" si="366"/>
        <v>13.02</v>
      </c>
      <c r="P3930" s="5">
        <f t="shared" si="371"/>
        <v>93</v>
      </c>
      <c r="Q3930" t="str">
        <f t="shared" si="367"/>
        <v>theater</v>
      </c>
      <c r="R3930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8276</v>
      </c>
      <c r="O3931" s="5">
        <f t="shared" si="366"/>
        <v>2.2650000000000001</v>
      </c>
      <c r="P3931" s="5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8276</v>
      </c>
      <c r="O3932" s="5">
        <f t="shared" si="366"/>
        <v>0</v>
      </c>
      <c r="P3932" s="5">
        <f t="shared" si="371"/>
        <v>0</v>
      </c>
      <c r="Q3932" t="str">
        <f t="shared" si="367"/>
        <v>theater</v>
      </c>
      <c r="R3932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8276</v>
      </c>
      <c r="O3933" s="5">
        <f t="shared" si="366"/>
        <v>0</v>
      </c>
      <c r="P3933" s="5">
        <f t="shared" si="371"/>
        <v>0</v>
      </c>
      <c r="Q3933" t="str">
        <f t="shared" si="367"/>
        <v>theater</v>
      </c>
      <c r="R3933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8276</v>
      </c>
      <c r="O3934" s="5">
        <f t="shared" si="366"/>
        <v>8.3333333333333332E-3</v>
      </c>
      <c r="P3934" s="5">
        <f t="shared" si="371"/>
        <v>1</v>
      </c>
      <c r="Q3934" t="str">
        <f t="shared" si="367"/>
        <v>theater</v>
      </c>
      <c r="R3934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8276</v>
      </c>
      <c r="O3935" s="5">
        <f t="shared" si="366"/>
        <v>15.742857142857142</v>
      </c>
      <c r="P3935" s="5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8276</v>
      </c>
      <c r="O3936" s="5">
        <f t="shared" si="366"/>
        <v>11</v>
      </c>
      <c r="P3936" s="5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8276</v>
      </c>
      <c r="O3937" s="5">
        <f t="shared" si="366"/>
        <v>43.833333333333336</v>
      </c>
      <c r="P3937" s="5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9">
        <f t="shared" si="369"/>
        <v>42221.656782407401</v>
      </c>
      <c r="T3937" s="9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8276</v>
      </c>
      <c r="O3938" s="5">
        <f t="shared" si="366"/>
        <v>0</v>
      </c>
      <c r="P3938" s="5">
        <f t="shared" si="371"/>
        <v>0</v>
      </c>
      <c r="Q3938" t="str">
        <f t="shared" si="367"/>
        <v>theater</v>
      </c>
      <c r="R3938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8276</v>
      </c>
      <c r="O3939" s="5">
        <f t="shared" si="366"/>
        <v>86.135181975736572</v>
      </c>
      <c r="P3939" s="5">
        <f t="shared" si="371"/>
        <v>248.5</v>
      </c>
      <c r="Q3939" t="str">
        <f t="shared" si="367"/>
        <v>theater</v>
      </c>
      <c r="R3939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8276</v>
      </c>
      <c r="O3940" s="5">
        <f t="shared" si="366"/>
        <v>12.196620583717358</v>
      </c>
      <c r="P3940" s="5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9">
        <f t="shared" si="369"/>
        <v>42151.905717592599</v>
      </c>
      <c r="T3940" s="9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8276</v>
      </c>
      <c r="O3941" s="5">
        <f t="shared" si="366"/>
        <v>0.1</v>
      </c>
      <c r="P3941" s="5">
        <f t="shared" si="371"/>
        <v>5</v>
      </c>
      <c r="Q3941" t="str">
        <f t="shared" si="367"/>
        <v>theater</v>
      </c>
      <c r="R3941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8276</v>
      </c>
      <c r="O3942" s="5">
        <f t="shared" si="366"/>
        <v>0.22</v>
      </c>
      <c r="P3942" s="5">
        <f t="shared" si="371"/>
        <v>5.5</v>
      </c>
      <c r="Q3942" t="str">
        <f t="shared" si="367"/>
        <v>theater</v>
      </c>
      <c r="R3942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8276</v>
      </c>
      <c r="O3943" s="5">
        <f t="shared" si="366"/>
        <v>0.90909090909090906</v>
      </c>
      <c r="P3943" s="5">
        <f t="shared" si="371"/>
        <v>25</v>
      </c>
      <c r="Q3943" t="str">
        <f t="shared" si="367"/>
        <v>theater</v>
      </c>
      <c r="R3943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8276</v>
      </c>
      <c r="O3944" s="5">
        <f t="shared" si="366"/>
        <v>0</v>
      </c>
      <c r="P3944" s="5">
        <f t="shared" si="371"/>
        <v>0</v>
      </c>
      <c r="Q3944" t="str">
        <f t="shared" si="367"/>
        <v>theater</v>
      </c>
      <c r="R3944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8276</v>
      </c>
      <c r="O3945" s="5">
        <f t="shared" si="366"/>
        <v>35.64</v>
      </c>
      <c r="P3945" s="5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8276</v>
      </c>
      <c r="O3946" s="5">
        <f t="shared" si="366"/>
        <v>0</v>
      </c>
      <c r="P3946" s="5">
        <f t="shared" si="371"/>
        <v>0</v>
      </c>
      <c r="Q3946" t="str">
        <f t="shared" si="367"/>
        <v>theater</v>
      </c>
      <c r="R394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8276</v>
      </c>
      <c r="O3947" s="5">
        <f t="shared" si="366"/>
        <v>0.25</v>
      </c>
      <c r="P3947" s="5">
        <f t="shared" si="371"/>
        <v>5</v>
      </c>
      <c r="Q3947" t="str">
        <f t="shared" si="367"/>
        <v>theater</v>
      </c>
      <c r="R3947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8276</v>
      </c>
      <c r="O3948" s="5">
        <f t="shared" si="366"/>
        <v>3.25</v>
      </c>
      <c r="P3948" s="5">
        <f t="shared" si="371"/>
        <v>39</v>
      </c>
      <c r="Q3948" t="str">
        <f t="shared" si="367"/>
        <v>theater</v>
      </c>
      <c r="R3948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8276</v>
      </c>
      <c r="O3949" s="5">
        <f t="shared" si="366"/>
        <v>3.3666666666666667</v>
      </c>
      <c r="P3949" s="5">
        <f t="shared" si="371"/>
        <v>50.5</v>
      </c>
      <c r="Q3949" t="str">
        <f t="shared" si="367"/>
        <v>theater</v>
      </c>
      <c r="R3949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8276</v>
      </c>
      <c r="O3950" s="5">
        <f t="shared" si="366"/>
        <v>0</v>
      </c>
      <c r="P3950" s="5">
        <f t="shared" si="371"/>
        <v>0</v>
      </c>
      <c r="Q3950" t="str">
        <f t="shared" si="367"/>
        <v>theater</v>
      </c>
      <c r="R3950" t="str">
        <f t="shared" si="368"/>
        <v>plays</v>
      </c>
      <c r="S3950" s="9">
        <f t="shared" si="369"/>
        <v>41829.325497685182</v>
      </c>
      <c r="T3950" s="9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8276</v>
      </c>
      <c r="O3951" s="5">
        <f t="shared" si="366"/>
        <v>15.77</v>
      </c>
      <c r="P3951" s="5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8276</v>
      </c>
      <c r="O3952" s="5">
        <f t="shared" si="366"/>
        <v>0.625</v>
      </c>
      <c r="P3952" s="5">
        <f t="shared" si="371"/>
        <v>25</v>
      </c>
      <c r="Q3952" t="str">
        <f t="shared" si="367"/>
        <v>theater</v>
      </c>
      <c r="R3952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8276</v>
      </c>
      <c r="O3953" s="5">
        <f t="shared" si="366"/>
        <v>5.0000000000000001E-4</v>
      </c>
      <c r="P3953" s="5">
        <f t="shared" si="371"/>
        <v>1</v>
      </c>
      <c r="Q3953" t="str">
        <f t="shared" si="367"/>
        <v>theater</v>
      </c>
      <c r="R3953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8276</v>
      </c>
      <c r="O3954" s="5">
        <f t="shared" si="366"/>
        <v>9.6153846153846159E-2</v>
      </c>
      <c r="P3954" s="5">
        <f t="shared" si="371"/>
        <v>25</v>
      </c>
      <c r="Q3954" t="str">
        <f t="shared" si="367"/>
        <v>theater</v>
      </c>
      <c r="R3954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8276</v>
      </c>
      <c r="O3955" s="5">
        <f t="shared" si="366"/>
        <v>0</v>
      </c>
      <c r="P3955" s="5">
        <f t="shared" si="371"/>
        <v>0</v>
      </c>
      <c r="Q3955" t="str">
        <f t="shared" si="367"/>
        <v>theater</v>
      </c>
      <c r="R3955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8276</v>
      </c>
      <c r="O3956" s="5">
        <f t="shared" si="366"/>
        <v>0</v>
      </c>
      <c r="P3956" s="5">
        <f t="shared" si="371"/>
        <v>0</v>
      </c>
      <c r="Q3956" t="str">
        <f t="shared" si="367"/>
        <v>theater</v>
      </c>
      <c r="R395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8276</v>
      </c>
      <c r="O3957" s="5">
        <f t="shared" si="366"/>
        <v>24.285714285714285</v>
      </c>
      <c r="P3957" s="5">
        <f t="shared" si="371"/>
        <v>53.125</v>
      </c>
      <c r="Q3957" t="str">
        <f t="shared" si="367"/>
        <v>theater</v>
      </c>
      <c r="R3957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8276</v>
      </c>
      <c r="O3958" s="5">
        <f t="shared" si="366"/>
        <v>0</v>
      </c>
      <c r="P3958" s="5">
        <f t="shared" si="371"/>
        <v>0</v>
      </c>
      <c r="Q3958" t="str">
        <f t="shared" si="367"/>
        <v>theater</v>
      </c>
      <c r="R3958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8276</v>
      </c>
      <c r="O3959" s="5">
        <f t="shared" si="366"/>
        <v>2.5000000000000001E-2</v>
      </c>
      <c r="P3959" s="5">
        <f t="shared" si="371"/>
        <v>7</v>
      </c>
      <c r="Q3959" t="str">
        <f t="shared" si="367"/>
        <v>theater</v>
      </c>
      <c r="R3959" t="str">
        <f t="shared" si="368"/>
        <v>plays</v>
      </c>
      <c r="S3959" s="9">
        <f t="shared" si="369"/>
        <v>42513.976319444439</v>
      </c>
      <c r="T3959" s="9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8276</v>
      </c>
      <c r="O3960" s="5">
        <f t="shared" si="366"/>
        <v>32.049999999999997</v>
      </c>
      <c r="P3960" s="5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9">
        <f t="shared" si="369"/>
        <v>41816.950370370374</v>
      </c>
      <c r="T3960" s="9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8276</v>
      </c>
      <c r="O3961" s="5">
        <f t="shared" si="366"/>
        <v>24.333333333333332</v>
      </c>
      <c r="P3961" s="5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8276</v>
      </c>
      <c r="O3962" s="5">
        <f t="shared" si="366"/>
        <v>1.5</v>
      </c>
      <c r="P3962" s="5">
        <f t="shared" si="371"/>
        <v>11.25</v>
      </c>
      <c r="Q3962" t="str">
        <f t="shared" si="367"/>
        <v>theater</v>
      </c>
      <c r="R3962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8276</v>
      </c>
      <c r="O3963" s="5">
        <f t="shared" si="366"/>
        <v>0.42</v>
      </c>
      <c r="P3963" s="5">
        <f t="shared" si="371"/>
        <v>10.5</v>
      </c>
      <c r="Q3963" t="str">
        <f t="shared" si="367"/>
        <v>theater</v>
      </c>
      <c r="R3963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8276</v>
      </c>
      <c r="O3964" s="5">
        <f t="shared" si="366"/>
        <v>3.2142857142857144</v>
      </c>
      <c r="P3964" s="5">
        <f t="shared" si="371"/>
        <v>15</v>
      </c>
      <c r="Q3964" t="str">
        <f t="shared" si="367"/>
        <v>theater</v>
      </c>
      <c r="R3964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8276</v>
      </c>
      <c r="O3965" s="5">
        <f t="shared" si="366"/>
        <v>0</v>
      </c>
      <c r="P3965" s="5">
        <f t="shared" si="371"/>
        <v>0</v>
      </c>
      <c r="Q3965" t="str">
        <f t="shared" si="367"/>
        <v>theater</v>
      </c>
      <c r="R3965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8276</v>
      </c>
      <c r="O3966" s="5">
        <f t="shared" si="366"/>
        <v>6.3</v>
      </c>
      <c r="P3966" s="5">
        <f t="shared" si="371"/>
        <v>42</v>
      </c>
      <c r="Q3966" t="str">
        <f t="shared" si="367"/>
        <v>theater</v>
      </c>
      <c r="R396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8276</v>
      </c>
      <c r="O3967" s="5">
        <f t="shared" si="366"/>
        <v>14.25</v>
      </c>
      <c r="P3967" s="5">
        <f t="shared" si="371"/>
        <v>71.25</v>
      </c>
      <c r="Q3967" t="str">
        <f t="shared" si="367"/>
        <v>theater</v>
      </c>
      <c r="R3967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8276</v>
      </c>
      <c r="O3968" s="5">
        <f t="shared" si="366"/>
        <v>0.6</v>
      </c>
      <c r="P3968" s="5">
        <f t="shared" si="371"/>
        <v>22.5</v>
      </c>
      <c r="Q3968" t="str">
        <f t="shared" si="367"/>
        <v>theater</v>
      </c>
      <c r="R3968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8276</v>
      </c>
      <c r="O3969" s="5">
        <f t="shared" si="366"/>
        <v>24.117647058823529</v>
      </c>
      <c r="P3969" s="5">
        <f t="shared" si="371"/>
        <v>41</v>
      </c>
      <c r="Q3969" t="str">
        <f t="shared" si="367"/>
        <v>theater</v>
      </c>
      <c r="R3969" t="str">
        <f t="shared" si="368"/>
        <v>plays</v>
      </c>
      <c r="S3969" s="9">
        <f t="shared" si="369"/>
        <v>42770.290590277778</v>
      </c>
      <c r="T3969" s="9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8276</v>
      </c>
      <c r="O3970" s="5">
        <f t="shared" si="366"/>
        <v>10.54</v>
      </c>
      <c r="P3970" s="5">
        <f t="shared" si="371"/>
        <v>47.909090909090907</v>
      </c>
      <c r="Q3970" t="str">
        <f t="shared" si="367"/>
        <v>theater</v>
      </c>
      <c r="R3970" t="str">
        <f t="shared" si="368"/>
        <v>plays</v>
      </c>
      <c r="S3970" s="9">
        <f t="shared" si="369"/>
        <v>42452.815659722226</v>
      </c>
      <c r="T3970" s="9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8276</v>
      </c>
      <c r="O3971" s="5">
        <f t="shared" ref="O3971:O4034" si="372">E3971*100/D3971</f>
        <v>7.4690265486725664</v>
      </c>
      <c r="P3971" s="5">
        <f t="shared" si="371"/>
        <v>35.166666666666664</v>
      </c>
      <c r="Q3971" t="str">
        <f t="shared" ref="Q3971:Q4034" si="373">IF(ISERR(FIND(" ",N3971)),"",LEFT(N3971,FIND(" ",N3971)-1))</f>
        <v>theater</v>
      </c>
      <c r="R3971" t="str">
        <f t="shared" ref="R3971:R4034" si="374">IF(ISERR(FIND(" ",N3971)),"",RIGHT(N3971,LEN(N3971)-FIND("*",SUBSTITUTE(N3971," ","*",LEN(N3971)-LEN(SUBSTITUTE(N3971," ",""))))))</f>
        <v>plays</v>
      </c>
      <c r="S3971" s="9">
        <f t="shared" ref="S3971:S4034" si="375">(((J3971/60)/60)/24)+DATE(1970,1,1)</f>
        <v>42601.854699074072</v>
      </c>
      <c r="T3971" s="9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8276</v>
      </c>
      <c r="O3972" s="5">
        <f t="shared" si="372"/>
        <v>7.3333333333333334E-2</v>
      </c>
      <c r="P3972" s="5">
        <f t="shared" ref="P3972:P4035" si="377">IF(L3972=0,0,E3972/L3972)</f>
        <v>5.5</v>
      </c>
      <c r="Q3972" t="str">
        <f t="shared" si="373"/>
        <v>theater</v>
      </c>
      <c r="R3972" t="str">
        <f t="shared" si="374"/>
        <v>plays</v>
      </c>
      <c r="S3972" s="9">
        <f t="shared" si="375"/>
        <v>42447.863553240735</v>
      </c>
      <c r="T3972" s="9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8276</v>
      </c>
      <c r="O3973" s="5">
        <f t="shared" si="372"/>
        <v>0.97142857142857142</v>
      </c>
      <c r="P3973" s="5">
        <f t="shared" si="377"/>
        <v>22.666666666666668</v>
      </c>
      <c r="Q3973" t="str">
        <f t="shared" si="373"/>
        <v>theater</v>
      </c>
      <c r="R3973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8276</v>
      </c>
      <c r="O3974" s="5">
        <f t="shared" si="372"/>
        <v>21.1</v>
      </c>
      <c r="P3974" s="5">
        <f t="shared" si="377"/>
        <v>26.375</v>
      </c>
      <c r="Q3974" t="str">
        <f t="shared" si="373"/>
        <v>theater</v>
      </c>
      <c r="R3974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8276</v>
      </c>
      <c r="O3975" s="5">
        <f t="shared" si="372"/>
        <v>78.099999999999994</v>
      </c>
      <c r="P3975" s="5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8276</v>
      </c>
      <c r="O3976" s="5">
        <f t="shared" si="372"/>
        <v>32</v>
      </c>
      <c r="P3976" s="5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8276</v>
      </c>
      <c r="O3977" s="5">
        <f t="shared" si="372"/>
        <v>0</v>
      </c>
      <c r="P3977" s="5">
        <f t="shared" si="377"/>
        <v>0</v>
      </c>
      <c r="Q3977" t="str">
        <f t="shared" si="373"/>
        <v>theater</v>
      </c>
      <c r="R3977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8276</v>
      </c>
      <c r="O3978" s="5">
        <f t="shared" si="372"/>
        <v>47.692307692307693</v>
      </c>
      <c r="P3978" s="5">
        <f t="shared" si="377"/>
        <v>62</v>
      </c>
      <c r="Q3978" t="str">
        <f t="shared" si="373"/>
        <v>theater</v>
      </c>
      <c r="R3978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8276</v>
      </c>
      <c r="O3979" s="5">
        <f t="shared" si="372"/>
        <v>1.45</v>
      </c>
      <c r="P3979" s="5">
        <f t="shared" si="377"/>
        <v>217.5</v>
      </c>
      <c r="Q3979" t="str">
        <f t="shared" si="373"/>
        <v>theater</v>
      </c>
      <c r="R3979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8276</v>
      </c>
      <c r="O3980" s="5">
        <f t="shared" si="372"/>
        <v>10.7</v>
      </c>
      <c r="P3980" s="5">
        <f t="shared" si="377"/>
        <v>26.75</v>
      </c>
      <c r="Q3980" t="str">
        <f t="shared" si="373"/>
        <v>theater</v>
      </c>
      <c r="R3980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8276</v>
      </c>
      <c r="O3981" s="5">
        <f t="shared" si="372"/>
        <v>1.8333333333333333</v>
      </c>
      <c r="P3981" s="5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8276</v>
      </c>
      <c r="O3982" s="5">
        <f t="shared" si="372"/>
        <v>18</v>
      </c>
      <c r="P3982" s="5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8276</v>
      </c>
      <c r="O3983" s="5">
        <f t="shared" si="372"/>
        <v>4.083333333333333</v>
      </c>
      <c r="P3983" s="5">
        <f t="shared" si="377"/>
        <v>175</v>
      </c>
      <c r="Q3983" t="str">
        <f t="shared" si="373"/>
        <v>theater</v>
      </c>
      <c r="R3983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8276</v>
      </c>
      <c r="O3984" s="5">
        <f t="shared" si="372"/>
        <v>20</v>
      </c>
      <c r="P3984" s="5">
        <f t="shared" si="377"/>
        <v>34</v>
      </c>
      <c r="Q3984" t="str">
        <f t="shared" si="373"/>
        <v>theater</v>
      </c>
      <c r="R3984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8276</v>
      </c>
      <c r="O3985" s="5">
        <f t="shared" si="372"/>
        <v>34.802513464991023</v>
      </c>
      <c r="P3985" s="5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8276</v>
      </c>
      <c r="O3986" s="5">
        <f t="shared" si="372"/>
        <v>6.333333333333333</v>
      </c>
      <c r="P3986" s="5">
        <f t="shared" si="377"/>
        <v>9.5</v>
      </c>
      <c r="Q3986" t="str">
        <f t="shared" si="373"/>
        <v>theater</v>
      </c>
      <c r="R3986" t="str">
        <f t="shared" si="374"/>
        <v>plays</v>
      </c>
      <c r="S3986" s="9">
        <f t="shared" si="375"/>
        <v>41920.963472222218</v>
      </c>
      <c r="T3986" s="9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8276</v>
      </c>
      <c r="O3987" s="5">
        <f t="shared" si="372"/>
        <v>32.049999999999997</v>
      </c>
      <c r="P3987" s="5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8276</v>
      </c>
      <c r="O3988" s="5">
        <f t="shared" si="372"/>
        <v>9.76</v>
      </c>
      <c r="P3988" s="5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8276</v>
      </c>
      <c r="O3989" s="5">
        <f t="shared" si="372"/>
        <v>37.75</v>
      </c>
      <c r="P3989" s="5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8276</v>
      </c>
      <c r="O3990" s="5">
        <f t="shared" si="372"/>
        <v>2.1333333333333333</v>
      </c>
      <c r="P3990" s="5">
        <f t="shared" si="377"/>
        <v>8</v>
      </c>
      <c r="Q3990" t="str">
        <f t="shared" si="373"/>
        <v>theater</v>
      </c>
      <c r="R3990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8276</v>
      </c>
      <c r="O3991" s="5">
        <f t="shared" si="372"/>
        <v>0</v>
      </c>
      <c r="P3991" s="5">
        <f t="shared" si="377"/>
        <v>0</v>
      </c>
      <c r="Q3991" t="str">
        <f t="shared" si="373"/>
        <v>theater</v>
      </c>
      <c r="R3991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8276</v>
      </c>
      <c r="O3992" s="5">
        <f t="shared" si="372"/>
        <v>4.1818181818181817</v>
      </c>
      <c r="P3992" s="5">
        <f t="shared" si="377"/>
        <v>23</v>
      </c>
      <c r="Q3992" t="str">
        <f t="shared" si="373"/>
        <v>theater</v>
      </c>
      <c r="R3992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8276</v>
      </c>
      <c r="O3993" s="5">
        <f t="shared" si="372"/>
        <v>20</v>
      </c>
      <c r="P3993" s="5">
        <f t="shared" si="377"/>
        <v>100</v>
      </c>
      <c r="Q3993" t="str">
        <f t="shared" si="373"/>
        <v>theater</v>
      </c>
      <c r="R3993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8276</v>
      </c>
      <c r="O3994" s="5">
        <f t="shared" si="372"/>
        <v>5.41</v>
      </c>
      <c r="P3994" s="5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8276</v>
      </c>
      <c r="O3995" s="5">
        <f t="shared" si="372"/>
        <v>6.0000000000000001E-3</v>
      </c>
      <c r="P3995" s="5">
        <f t="shared" si="377"/>
        <v>3</v>
      </c>
      <c r="Q3995" t="str">
        <f t="shared" si="373"/>
        <v>theater</v>
      </c>
      <c r="R3995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8276</v>
      </c>
      <c r="O3996" s="5">
        <f t="shared" si="372"/>
        <v>0.25</v>
      </c>
      <c r="P3996" s="5">
        <f t="shared" si="377"/>
        <v>5</v>
      </c>
      <c r="Q3996" t="str">
        <f t="shared" si="373"/>
        <v>theater</v>
      </c>
      <c r="R399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8276</v>
      </c>
      <c r="O3997" s="5">
        <f t="shared" si="372"/>
        <v>35</v>
      </c>
      <c r="P3997" s="5">
        <f t="shared" si="377"/>
        <v>17.5</v>
      </c>
      <c r="Q3997" t="str">
        <f t="shared" si="373"/>
        <v>theater</v>
      </c>
      <c r="R3997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8276</v>
      </c>
      <c r="O3998" s="5">
        <f t="shared" si="372"/>
        <v>16.566666666666666</v>
      </c>
      <c r="P3998" s="5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9">
        <f t="shared" si="375"/>
        <v>41950.26694444444</v>
      </c>
      <c r="T3998" s="9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8276</v>
      </c>
      <c r="O3999" s="5">
        <f t="shared" si="372"/>
        <v>0</v>
      </c>
      <c r="P3999" s="5">
        <f t="shared" si="377"/>
        <v>0</v>
      </c>
      <c r="Q3999" t="str">
        <f t="shared" si="373"/>
        <v>theater</v>
      </c>
      <c r="R3999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8276</v>
      </c>
      <c r="O4000" s="5">
        <f t="shared" si="372"/>
        <v>57.2</v>
      </c>
      <c r="P4000" s="5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8276</v>
      </c>
      <c r="O4001" s="5">
        <f t="shared" si="372"/>
        <v>16.514285714285716</v>
      </c>
      <c r="P4001" s="5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8276</v>
      </c>
      <c r="O4002" s="5">
        <f t="shared" si="372"/>
        <v>0.125</v>
      </c>
      <c r="P4002" s="5">
        <f t="shared" si="377"/>
        <v>10</v>
      </c>
      <c r="Q4002" t="str">
        <f t="shared" si="373"/>
        <v>theater</v>
      </c>
      <c r="R4002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8276</v>
      </c>
      <c r="O4003" s="5">
        <f t="shared" si="372"/>
        <v>37.75</v>
      </c>
      <c r="P4003" s="5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8276</v>
      </c>
      <c r="O4004" s="5">
        <f t="shared" si="372"/>
        <v>1.84</v>
      </c>
      <c r="P4004" s="5">
        <f t="shared" si="377"/>
        <v>5.75</v>
      </c>
      <c r="Q4004" t="str">
        <f t="shared" si="373"/>
        <v>theater</v>
      </c>
      <c r="R4004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8276</v>
      </c>
      <c r="O4005" s="5">
        <f t="shared" si="372"/>
        <v>10.050000000000001</v>
      </c>
      <c r="P4005" s="5">
        <f t="shared" si="377"/>
        <v>100.5</v>
      </c>
      <c r="Q4005" t="str">
        <f t="shared" si="373"/>
        <v>theater</v>
      </c>
      <c r="R4005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8276</v>
      </c>
      <c r="O4006" s="5">
        <f t="shared" si="372"/>
        <v>0.2</v>
      </c>
      <c r="P4006" s="5">
        <f t="shared" si="377"/>
        <v>1</v>
      </c>
      <c r="Q4006" t="str">
        <f t="shared" si="373"/>
        <v>theater</v>
      </c>
      <c r="R400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8276</v>
      </c>
      <c r="O4007" s="5">
        <f t="shared" si="372"/>
        <v>1.3333333333333333</v>
      </c>
      <c r="P4007" s="5">
        <f t="shared" si="377"/>
        <v>20</v>
      </c>
      <c r="Q4007" t="str">
        <f t="shared" si="373"/>
        <v>theater</v>
      </c>
      <c r="R4007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8276</v>
      </c>
      <c r="O4008" s="5">
        <f t="shared" si="372"/>
        <v>6.6666666666666671E-3</v>
      </c>
      <c r="P4008" s="5">
        <f t="shared" si="377"/>
        <v>2</v>
      </c>
      <c r="Q4008" t="str">
        <f t="shared" si="373"/>
        <v>theater</v>
      </c>
      <c r="R4008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8276</v>
      </c>
      <c r="O4009" s="5">
        <f t="shared" si="372"/>
        <v>0.25</v>
      </c>
      <c r="P4009" s="5">
        <f t="shared" si="377"/>
        <v>5</v>
      </c>
      <c r="Q4009" t="str">
        <f t="shared" si="373"/>
        <v>theater</v>
      </c>
      <c r="R4009" t="str">
        <f t="shared" si="374"/>
        <v>plays</v>
      </c>
      <c r="S4009" s="9">
        <f t="shared" si="375"/>
        <v>41848.772928240738</v>
      </c>
      <c r="T4009" s="9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8276</v>
      </c>
      <c r="O4010" s="5">
        <f t="shared" si="372"/>
        <v>6</v>
      </c>
      <c r="P4010" s="5">
        <f t="shared" si="377"/>
        <v>15</v>
      </c>
      <c r="Q4010" t="str">
        <f t="shared" si="373"/>
        <v>theater</v>
      </c>
      <c r="R4010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8276</v>
      </c>
      <c r="O4011" s="5">
        <f t="shared" si="372"/>
        <v>3.8860103626943006</v>
      </c>
      <c r="P4011" s="5">
        <f t="shared" si="377"/>
        <v>25</v>
      </c>
      <c r="Q4011" t="str">
        <f t="shared" si="373"/>
        <v>theater</v>
      </c>
      <c r="R4011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8276</v>
      </c>
      <c r="O4012" s="5">
        <f t="shared" si="372"/>
        <v>24.194444444444443</v>
      </c>
      <c r="P4012" s="5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8276</v>
      </c>
      <c r="O4013" s="5">
        <f t="shared" si="372"/>
        <v>7.6</v>
      </c>
      <c r="P4013" s="5">
        <f t="shared" si="377"/>
        <v>4.75</v>
      </c>
      <c r="Q4013" t="str">
        <f t="shared" si="373"/>
        <v>theater</v>
      </c>
      <c r="R4013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8276</v>
      </c>
      <c r="O4014" s="5">
        <f t="shared" si="372"/>
        <v>0</v>
      </c>
      <c r="P4014" s="5">
        <f t="shared" si="377"/>
        <v>0</v>
      </c>
      <c r="Q4014" t="str">
        <f t="shared" si="373"/>
        <v>theater</v>
      </c>
      <c r="R4014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8276</v>
      </c>
      <c r="O4015" s="5">
        <f t="shared" si="372"/>
        <v>1.3</v>
      </c>
      <c r="P4015" s="5">
        <f t="shared" si="377"/>
        <v>13</v>
      </c>
      <c r="Q4015" t="str">
        <f t="shared" si="373"/>
        <v>theater</v>
      </c>
      <c r="R4015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8276</v>
      </c>
      <c r="O4016" s="5">
        <f t="shared" si="372"/>
        <v>0</v>
      </c>
      <c r="P4016" s="5">
        <f t="shared" si="377"/>
        <v>0</v>
      </c>
      <c r="Q4016" t="str">
        <f t="shared" si="373"/>
        <v>theater</v>
      </c>
      <c r="R401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8276</v>
      </c>
      <c r="O4017" s="5">
        <f t="shared" si="372"/>
        <v>1.4285714285714285E-2</v>
      </c>
      <c r="P4017" s="5">
        <f t="shared" si="377"/>
        <v>1</v>
      </c>
      <c r="Q4017" t="str">
        <f t="shared" si="373"/>
        <v>theater</v>
      </c>
      <c r="R4017" t="str">
        <f t="shared" si="374"/>
        <v>plays</v>
      </c>
      <c r="S4017" s="9">
        <f t="shared" si="375"/>
        <v>42174.780821759254</v>
      </c>
      <c r="T4017" s="9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8276</v>
      </c>
      <c r="O4018" s="5">
        <f t="shared" si="372"/>
        <v>14</v>
      </c>
      <c r="P4018" s="5">
        <f t="shared" si="377"/>
        <v>10</v>
      </c>
      <c r="Q4018" t="str">
        <f t="shared" si="373"/>
        <v>theater</v>
      </c>
      <c r="R4018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8276</v>
      </c>
      <c r="O4019" s="5">
        <f t="shared" si="372"/>
        <v>1.05</v>
      </c>
      <c r="P4019" s="5">
        <f t="shared" si="377"/>
        <v>52.5</v>
      </c>
      <c r="Q4019" t="str">
        <f t="shared" si="373"/>
        <v>theater</v>
      </c>
      <c r="R4019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8276</v>
      </c>
      <c r="O4020" s="5">
        <f t="shared" si="372"/>
        <v>8.6666666666666661</v>
      </c>
      <c r="P4020" s="5">
        <f t="shared" si="377"/>
        <v>32.5</v>
      </c>
      <c r="Q4020" t="str">
        <f t="shared" si="373"/>
        <v>theater</v>
      </c>
      <c r="R4020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8276</v>
      </c>
      <c r="O4021" s="5">
        <f t="shared" si="372"/>
        <v>0.82857142857142863</v>
      </c>
      <c r="P4021" s="5">
        <f t="shared" si="377"/>
        <v>7.25</v>
      </c>
      <c r="Q4021" t="str">
        <f t="shared" si="373"/>
        <v>theater</v>
      </c>
      <c r="R4021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8276</v>
      </c>
      <c r="O4022" s="5">
        <f t="shared" si="372"/>
        <v>16.666666666666668</v>
      </c>
      <c r="P4022" s="5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8276</v>
      </c>
      <c r="O4023" s="5">
        <f t="shared" si="372"/>
        <v>0.83333333333333337</v>
      </c>
      <c r="P4023" s="5">
        <f t="shared" si="377"/>
        <v>62.5</v>
      </c>
      <c r="Q4023" t="str">
        <f t="shared" si="373"/>
        <v>theater</v>
      </c>
      <c r="R4023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8276</v>
      </c>
      <c r="O4024" s="5">
        <f t="shared" si="372"/>
        <v>69.561111111111117</v>
      </c>
      <c r="P4024" s="5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9">
        <f t="shared" si="375"/>
        <v>41990.584108796291</v>
      </c>
      <c r="T4024" s="9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8276</v>
      </c>
      <c r="O4025" s="5">
        <f t="shared" si="372"/>
        <v>0</v>
      </c>
      <c r="P4025" s="5">
        <f t="shared" si="377"/>
        <v>0</v>
      </c>
      <c r="Q4025" t="str">
        <f t="shared" si="373"/>
        <v>theater</v>
      </c>
      <c r="R4025" t="str">
        <f t="shared" si="374"/>
        <v>plays</v>
      </c>
      <c r="S4025" s="9">
        <f t="shared" si="375"/>
        <v>42408.999571759254</v>
      </c>
      <c r="T4025" s="9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8276</v>
      </c>
      <c r="O4026" s="5">
        <f t="shared" si="372"/>
        <v>1.25</v>
      </c>
      <c r="P4026" s="5">
        <f t="shared" si="377"/>
        <v>10</v>
      </c>
      <c r="Q4026" t="str">
        <f t="shared" si="373"/>
        <v>theater</v>
      </c>
      <c r="R402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8276</v>
      </c>
      <c r="O4027" s="5">
        <f t="shared" si="372"/>
        <v>5</v>
      </c>
      <c r="P4027" s="5">
        <f t="shared" si="377"/>
        <v>62.5</v>
      </c>
      <c r="Q4027" t="str">
        <f t="shared" si="373"/>
        <v>theater</v>
      </c>
      <c r="R4027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8276</v>
      </c>
      <c r="O4028" s="5">
        <f t="shared" si="372"/>
        <v>0</v>
      </c>
      <c r="P4028" s="5">
        <f t="shared" si="377"/>
        <v>0</v>
      </c>
      <c r="Q4028" t="str">
        <f t="shared" si="373"/>
        <v>theater</v>
      </c>
      <c r="R4028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8276</v>
      </c>
      <c r="O4029" s="5">
        <f t="shared" si="372"/>
        <v>7.166666666666667</v>
      </c>
      <c r="P4029" s="5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8276</v>
      </c>
      <c r="O4030" s="5">
        <f t="shared" si="372"/>
        <v>28.05</v>
      </c>
      <c r="P4030" s="5">
        <f t="shared" si="377"/>
        <v>51</v>
      </c>
      <c r="Q4030" t="str">
        <f t="shared" si="373"/>
        <v>theater</v>
      </c>
      <c r="R4030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8276</v>
      </c>
      <c r="O4031" s="5">
        <f t="shared" si="372"/>
        <v>0</v>
      </c>
      <c r="P4031" s="5">
        <f t="shared" si="377"/>
        <v>0</v>
      </c>
      <c r="Q4031" t="str">
        <f t="shared" si="373"/>
        <v>theater</v>
      </c>
      <c r="R4031" t="str">
        <f t="shared" si="374"/>
        <v>plays</v>
      </c>
      <c r="S4031" s="9">
        <f t="shared" si="375"/>
        <v>42322.025115740747</v>
      </c>
      <c r="T4031" s="9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8276</v>
      </c>
      <c r="O4032" s="5">
        <f t="shared" si="372"/>
        <v>16</v>
      </c>
      <c r="P4032" s="5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9">
        <f t="shared" si="375"/>
        <v>42374.655081018514</v>
      </c>
      <c r="T4032" s="9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8276</v>
      </c>
      <c r="O4033" s="5">
        <f t="shared" si="372"/>
        <v>0</v>
      </c>
      <c r="P4033" s="5">
        <f t="shared" si="377"/>
        <v>0</v>
      </c>
      <c r="Q4033" t="str">
        <f t="shared" si="373"/>
        <v>theater</v>
      </c>
      <c r="R4033" t="str">
        <f t="shared" si="374"/>
        <v>plays</v>
      </c>
      <c r="S4033" s="9">
        <f t="shared" si="375"/>
        <v>41941.585231481484</v>
      </c>
      <c r="T4033" s="9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8276</v>
      </c>
      <c r="O4034" s="5">
        <f t="shared" si="372"/>
        <v>6.8287037037037033</v>
      </c>
      <c r="P4034" s="5">
        <f t="shared" si="377"/>
        <v>59</v>
      </c>
      <c r="Q4034" t="str">
        <f t="shared" si="373"/>
        <v>theater</v>
      </c>
      <c r="R4034" t="str">
        <f t="shared" si="374"/>
        <v>plays</v>
      </c>
      <c r="S4034" s="9">
        <f t="shared" si="375"/>
        <v>42293.809212962966</v>
      </c>
      <c r="T4034" s="9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8276</v>
      </c>
      <c r="O4035" s="5">
        <f t="shared" ref="O4035:O4098" si="378">E4035*100/D4035</f>
        <v>25.698702928870294</v>
      </c>
      <c r="P4035" s="5">
        <f t="shared" si="377"/>
        <v>65.340319148936175</v>
      </c>
      <c r="Q4035" t="str">
        <f t="shared" ref="Q4035:Q4098" si="379">IF(ISERR(FIND(" ",N4035)),"",LEFT(N4035,FIND(" ",N4035)-1))</f>
        <v>theater</v>
      </c>
      <c r="R4035" t="str">
        <f t="shared" ref="R4035:R4098" si="380">IF(ISERR(FIND(" ",N4035)),"",RIGHT(N4035,LEN(N4035)-FIND("*",SUBSTITUTE(N4035," ","*",LEN(N4035)-LEN(SUBSTITUTE(N4035," ",""))))))</f>
        <v>plays</v>
      </c>
      <c r="S4035" s="9">
        <f t="shared" ref="S4035:S4098" si="381">(((J4035/60)/60)/24)+DATE(1970,1,1)</f>
        <v>42614.268796296295</v>
      </c>
      <c r="T4035" s="9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8276</v>
      </c>
      <c r="O4036" s="5">
        <f t="shared" si="378"/>
        <v>1.4814814814814814</v>
      </c>
      <c r="P4036" s="5">
        <f t="shared" ref="P4036:P4099" si="383">IF(L4036=0,0,E4036/L4036)</f>
        <v>100</v>
      </c>
      <c r="Q4036" t="str">
        <f t="shared" si="379"/>
        <v>theater</v>
      </c>
      <c r="R4036" t="str">
        <f t="shared" si="380"/>
        <v>plays</v>
      </c>
      <c r="S4036" s="9">
        <f t="shared" si="381"/>
        <v>42067.947337962964</v>
      </c>
      <c r="T4036" s="9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8276</v>
      </c>
      <c r="O4037" s="5">
        <f t="shared" si="378"/>
        <v>36.85</v>
      </c>
      <c r="P4037" s="5">
        <f t="shared" si="383"/>
        <v>147.4</v>
      </c>
      <c r="Q4037" t="str">
        <f t="shared" si="379"/>
        <v>theater</v>
      </c>
      <c r="R4037" t="str">
        <f t="shared" si="380"/>
        <v>plays</v>
      </c>
      <c r="S4037" s="9">
        <f t="shared" si="381"/>
        <v>41903.882951388885</v>
      </c>
      <c r="T4037" s="9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8276</v>
      </c>
      <c r="O4038" s="5">
        <f t="shared" si="378"/>
        <v>47.05</v>
      </c>
      <c r="P4038" s="5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9">
        <f t="shared" si="381"/>
        <v>41804.937083333331</v>
      </c>
      <c r="T4038" s="9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8276</v>
      </c>
      <c r="O4039" s="5">
        <f t="shared" si="378"/>
        <v>11.428571428571429</v>
      </c>
      <c r="P4039" s="5">
        <f t="shared" si="383"/>
        <v>40</v>
      </c>
      <c r="Q4039" t="str">
        <f t="shared" si="379"/>
        <v>theater</v>
      </c>
      <c r="R4039" t="str">
        <f t="shared" si="380"/>
        <v>plays</v>
      </c>
      <c r="S4039" s="9">
        <f t="shared" si="381"/>
        <v>42497.070775462969</v>
      </c>
      <c r="T4039" s="9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8276</v>
      </c>
      <c r="O4040" s="5">
        <f t="shared" si="378"/>
        <v>12.04</v>
      </c>
      <c r="P4040" s="5">
        <f t="shared" si="383"/>
        <v>75.25</v>
      </c>
      <c r="Q4040" t="str">
        <f t="shared" si="379"/>
        <v>theater</v>
      </c>
      <c r="R4040" t="str">
        <f t="shared" si="380"/>
        <v>plays</v>
      </c>
      <c r="S4040" s="9">
        <f t="shared" si="381"/>
        <v>41869.798726851855</v>
      </c>
      <c r="T4040" s="9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8276</v>
      </c>
      <c r="O4041" s="5">
        <f t="shared" si="378"/>
        <v>60</v>
      </c>
      <c r="P4041" s="5">
        <f t="shared" si="383"/>
        <v>60</v>
      </c>
      <c r="Q4041" t="str">
        <f t="shared" si="379"/>
        <v>theater</v>
      </c>
      <c r="R4041" t="str">
        <f t="shared" si="380"/>
        <v>plays</v>
      </c>
      <c r="S4041" s="9">
        <f t="shared" si="381"/>
        <v>42305.670914351853</v>
      </c>
      <c r="T4041" s="9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8276</v>
      </c>
      <c r="O4042" s="5">
        <f t="shared" si="378"/>
        <v>31.25</v>
      </c>
      <c r="P4042" s="5">
        <f t="shared" si="383"/>
        <v>1250</v>
      </c>
      <c r="Q4042" t="str">
        <f t="shared" si="379"/>
        <v>theater</v>
      </c>
      <c r="R4042" t="str">
        <f t="shared" si="380"/>
        <v>plays</v>
      </c>
      <c r="S4042" s="9">
        <f t="shared" si="381"/>
        <v>42144.231527777782</v>
      </c>
      <c r="T4042" s="9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8276</v>
      </c>
      <c r="O4043" s="5">
        <f t="shared" si="378"/>
        <v>0.42</v>
      </c>
      <c r="P4043" s="5">
        <f t="shared" si="383"/>
        <v>10.5</v>
      </c>
      <c r="Q4043" t="str">
        <f t="shared" si="379"/>
        <v>theater</v>
      </c>
      <c r="R4043" t="str">
        <f t="shared" si="380"/>
        <v>plays</v>
      </c>
      <c r="S4043" s="9">
        <f t="shared" si="381"/>
        <v>42559.474004629628</v>
      </c>
      <c r="T4043" s="9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8276</v>
      </c>
      <c r="O4044" s="5">
        <f t="shared" si="378"/>
        <v>0.21</v>
      </c>
      <c r="P4044" s="5">
        <f t="shared" si="383"/>
        <v>7</v>
      </c>
      <c r="Q4044" t="str">
        <f t="shared" si="379"/>
        <v>theater</v>
      </c>
      <c r="R4044" t="str">
        <f t="shared" si="380"/>
        <v>plays</v>
      </c>
      <c r="S4044" s="9">
        <f t="shared" si="381"/>
        <v>41995.084074074075</v>
      </c>
      <c r="T4044" s="9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8276</v>
      </c>
      <c r="O4045" s="5">
        <f t="shared" si="378"/>
        <v>0</v>
      </c>
      <c r="P4045" s="5">
        <f t="shared" si="383"/>
        <v>0</v>
      </c>
      <c r="Q4045" t="str">
        <f t="shared" si="379"/>
        <v>theater</v>
      </c>
      <c r="R4045" t="str">
        <f t="shared" si="380"/>
        <v>plays</v>
      </c>
      <c r="S4045" s="9">
        <f t="shared" si="381"/>
        <v>41948.957465277781</v>
      </c>
      <c r="T4045" s="9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8276</v>
      </c>
      <c r="O4046" s="5">
        <f t="shared" si="378"/>
        <v>37.5</v>
      </c>
      <c r="P4046" s="5">
        <f t="shared" si="383"/>
        <v>56.25</v>
      </c>
      <c r="Q4046" t="str">
        <f t="shared" si="379"/>
        <v>theater</v>
      </c>
      <c r="R4046" t="str">
        <f t="shared" si="380"/>
        <v>plays</v>
      </c>
      <c r="S4046" s="9">
        <f t="shared" si="381"/>
        <v>42074.219699074078</v>
      </c>
      <c r="T4046" s="9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8276</v>
      </c>
      <c r="O4047" s="5">
        <f t="shared" si="378"/>
        <v>0.02</v>
      </c>
      <c r="P4047" s="5">
        <f t="shared" si="383"/>
        <v>1</v>
      </c>
      <c r="Q4047" t="str">
        <f t="shared" si="379"/>
        <v>theater</v>
      </c>
      <c r="R4047" t="str">
        <f t="shared" si="380"/>
        <v>plays</v>
      </c>
      <c r="S4047" s="9">
        <f t="shared" si="381"/>
        <v>41842.201261574075</v>
      </c>
      <c r="T4047" s="9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8276</v>
      </c>
      <c r="O4048" s="5">
        <f t="shared" si="378"/>
        <v>8.2142857142857135</v>
      </c>
      <c r="P4048" s="5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9">
        <f t="shared" si="381"/>
        <v>41904.650578703702</v>
      </c>
      <c r="T4048" s="9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8276</v>
      </c>
      <c r="O4049" s="5">
        <f t="shared" si="378"/>
        <v>2.2000000000000002</v>
      </c>
      <c r="P4049" s="5">
        <f t="shared" si="383"/>
        <v>27.5</v>
      </c>
      <c r="Q4049" t="str">
        <f t="shared" si="379"/>
        <v>theater</v>
      </c>
      <c r="R4049" t="str">
        <f t="shared" si="380"/>
        <v>plays</v>
      </c>
      <c r="S4049" s="9">
        <f t="shared" si="381"/>
        <v>41991.022488425922</v>
      </c>
      <c r="T4049" s="9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8276</v>
      </c>
      <c r="O4050" s="5">
        <f t="shared" si="378"/>
        <v>17.652941176470588</v>
      </c>
      <c r="P4050" s="5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9">
        <f t="shared" si="381"/>
        <v>42436.509108796294</v>
      </c>
      <c r="T4050" s="9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8276</v>
      </c>
      <c r="O4051" s="5">
        <f t="shared" si="378"/>
        <v>0.08</v>
      </c>
      <c r="P4051" s="5">
        <f t="shared" si="383"/>
        <v>16</v>
      </c>
      <c r="Q4051" t="str">
        <f t="shared" si="379"/>
        <v>theater</v>
      </c>
      <c r="R4051" t="str">
        <f t="shared" si="380"/>
        <v>plays</v>
      </c>
      <c r="S4051" s="9">
        <f t="shared" si="381"/>
        <v>42169.958506944444</v>
      </c>
      <c r="T4051" s="9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8276</v>
      </c>
      <c r="O4052" s="5">
        <f t="shared" si="378"/>
        <v>6.6666666666666666E-2</v>
      </c>
      <c r="P4052" s="5">
        <f t="shared" si="383"/>
        <v>1</v>
      </c>
      <c r="Q4052" t="str">
        <f t="shared" si="379"/>
        <v>theater</v>
      </c>
      <c r="R4052" t="str">
        <f t="shared" si="380"/>
        <v>plays</v>
      </c>
      <c r="S4052" s="9">
        <f t="shared" si="381"/>
        <v>41905.636469907404</v>
      </c>
      <c r="T4052" s="9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8276</v>
      </c>
      <c r="O4053" s="5">
        <f t="shared" si="378"/>
        <v>0</v>
      </c>
      <c r="P4053" s="5">
        <f t="shared" si="383"/>
        <v>0</v>
      </c>
      <c r="Q4053" t="str">
        <f t="shared" si="379"/>
        <v>theater</v>
      </c>
      <c r="R4053" t="str">
        <f t="shared" si="380"/>
        <v>plays</v>
      </c>
      <c r="S4053" s="9">
        <f t="shared" si="381"/>
        <v>41761.810150462967</v>
      </c>
      <c r="T4053" s="9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8276</v>
      </c>
      <c r="O4054" s="5">
        <f t="shared" si="378"/>
        <v>37.533333333333331</v>
      </c>
      <c r="P4054" s="5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9">
        <f t="shared" si="381"/>
        <v>41865.878657407404</v>
      </c>
      <c r="T4054" s="9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8276</v>
      </c>
      <c r="O4055" s="5">
        <f t="shared" si="378"/>
        <v>22</v>
      </c>
      <c r="P4055" s="5">
        <f t="shared" si="383"/>
        <v>55</v>
      </c>
      <c r="Q4055" t="str">
        <f t="shared" si="379"/>
        <v>theater</v>
      </c>
      <c r="R4055" t="str">
        <f t="shared" si="380"/>
        <v>plays</v>
      </c>
      <c r="S4055" s="9">
        <f t="shared" si="381"/>
        <v>41928.690138888887</v>
      </c>
      <c r="T4055" s="9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8276</v>
      </c>
      <c r="O4056" s="5">
        <f t="shared" si="378"/>
        <v>0</v>
      </c>
      <c r="P4056" s="5">
        <f t="shared" si="383"/>
        <v>0</v>
      </c>
      <c r="Q4056" t="str">
        <f t="shared" si="379"/>
        <v>theater</v>
      </c>
      <c r="R4056" t="str">
        <f t="shared" si="380"/>
        <v>plays</v>
      </c>
      <c r="S4056" s="9">
        <f t="shared" si="381"/>
        <v>42613.841261574074</v>
      </c>
      <c r="T4056" s="9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8276</v>
      </c>
      <c r="O4057" s="5">
        <f t="shared" si="378"/>
        <v>17.62</v>
      </c>
      <c r="P4057" s="5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9">
        <f t="shared" si="381"/>
        <v>41779.648506944446</v>
      </c>
      <c r="T4057" s="9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8276</v>
      </c>
      <c r="O4058" s="5">
        <f t="shared" si="378"/>
        <v>53</v>
      </c>
      <c r="P4058" s="5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9">
        <f t="shared" si="381"/>
        <v>42534.933321759265</v>
      </c>
      <c r="T4058" s="9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8276</v>
      </c>
      <c r="O4059" s="5">
        <f t="shared" si="378"/>
        <v>22.142857142857142</v>
      </c>
      <c r="P4059" s="5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9">
        <f t="shared" si="381"/>
        <v>42310.968518518523</v>
      </c>
      <c r="T4059" s="9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8276</v>
      </c>
      <c r="O4060" s="5">
        <f t="shared" si="378"/>
        <v>2.5333333333333332</v>
      </c>
      <c r="P4060" s="5">
        <f t="shared" si="383"/>
        <v>23.75</v>
      </c>
      <c r="Q4060" t="str">
        <f t="shared" si="379"/>
        <v>theater</v>
      </c>
      <c r="R4060" t="str">
        <f t="shared" si="380"/>
        <v>plays</v>
      </c>
      <c r="S4060" s="9">
        <f t="shared" si="381"/>
        <v>42446.060694444444</v>
      </c>
      <c r="T4060" s="9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8276</v>
      </c>
      <c r="O4061" s="5">
        <f t="shared" si="378"/>
        <v>2.5</v>
      </c>
      <c r="P4061" s="5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9">
        <f t="shared" si="381"/>
        <v>41866.640648148146</v>
      </c>
      <c r="T4061" s="9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8276</v>
      </c>
      <c r="O4062" s="5">
        <f t="shared" si="378"/>
        <v>2.85</v>
      </c>
      <c r="P4062" s="5">
        <f t="shared" si="383"/>
        <v>57</v>
      </c>
      <c r="Q4062" t="str">
        <f t="shared" si="379"/>
        <v>theater</v>
      </c>
      <c r="R4062" t="str">
        <f t="shared" si="380"/>
        <v>plays</v>
      </c>
      <c r="S4062" s="9">
        <f t="shared" si="381"/>
        <v>41779.695092592592</v>
      </c>
      <c r="T4062" s="9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8276</v>
      </c>
      <c r="O4063" s="5">
        <f t="shared" si="378"/>
        <v>0</v>
      </c>
      <c r="P4063" s="5">
        <f t="shared" si="383"/>
        <v>0</v>
      </c>
      <c r="Q4063" t="str">
        <f t="shared" si="379"/>
        <v>theater</v>
      </c>
      <c r="R4063" t="str">
        <f t="shared" si="380"/>
        <v>plays</v>
      </c>
      <c r="S4063" s="9">
        <f t="shared" si="381"/>
        <v>42421.141469907408</v>
      </c>
      <c r="T4063" s="9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8276</v>
      </c>
      <c r="O4064" s="5">
        <f t="shared" si="378"/>
        <v>2.4500000000000002</v>
      </c>
      <c r="P4064" s="5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9">
        <f t="shared" si="381"/>
        <v>42523.739212962959</v>
      </c>
      <c r="T4064" s="9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8276</v>
      </c>
      <c r="O4065" s="5">
        <f t="shared" si="378"/>
        <v>1.4210526315789473</v>
      </c>
      <c r="P4065" s="5">
        <f t="shared" si="383"/>
        <v>15</v>
      </c>
      <c r="Q4065" t="str">
        <f t="shared" si="379"/>
        <v>theater</v>
      </c>
      <c r="R4065" t="str">
        <f t="shared" si="380"/>
        <v>plays</v>
      </c>
      <c r="S4065" s="9">
        <f t="shared" si="381"/>
        <v>41787.681527777779</v>
      </c>
      <c r="T4065" s="9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8276</v>
      </c>
      <c r="O4066" s="5">
        <f t="shared" si="378"/>
        <v>19.25</v>
      </c>
      <c r="P4066" s="5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9">
        <f t="shared" si="381"/>
        <v>42093.588263888887</v>
      </c>
      <c r="T4066" s="9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8276</v>
      </c>
      <c r="O4067" s="5">
        <f t="shared" si="378"/>
        <v>0.67500000000000004</v>
      </c>
      <c r="P4067" s="5">
        <f t="shared" si="383"/>
        <v>6.75</v>
      </c>
      <c r="Q4067" t="str">
        <f t="shared" si="379"/>
        <v>theater</v>
      </c>
      <c r="R4067" t="str">
        <f t="shared" si="380"/>
        <v>plays</v>
      </c>
      <c r="S4067" s="9">
        <f t="shared" si="381"/>
        <v>41833.951516203706</v>
      </c>
      <c r="T4067" s="9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8276</v>
      </c>
      <c r="O4068" s="5">
        <f t="shared" si="378"/>
        <v>0.16666666666666666</v>
      </c>
      <c r="P4068" s="5">
        <f t="shared" si="383"/>
        <v>25</v>
      </c>
      <c r="Q4068" t="str">
        <f t="shared" si="379"/>
        <v>theater</v>
      </c>
      <c r="R4068" t="str">
        <f t="shared" si="380"/>
        <v>plays</v>
      </c>
      <c r="S4068" s="9">
        <f t="shared" si="381"/>
        <v>42479.039212962962</v>
      </c>
      <c r="T4068" s="9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8276</v>
      </c>
      <c r="O4069" s="5">
        <f t="shared" si="378"/>
        <v>60.9</v>
      </c>
      <c r="P4069" s="5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9">
        <f t="shared" si="381"/>
        <v>42235.117476851854</v>
      </c>
      <c r="T4069" s="9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8276</v>
      </c>
      <c r="O4070" s="5">
        <f t="shared" si="378"/>
        <v>1.0000000000000002</v>
      </c>
      <c r="P4070" s="5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9">
        <f t="shared" si="381"/>
        <v>42718.963599537034</v>
      </c>
      <c r="T4070" s="9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8276</v>
      </c>
      <c r="O4071" s="5">
        <f t="shared" si="378"/>
        <v>34.4</v>
      </c>
      <c r="P4071" s="5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9">
        <f t="shared" si="381"/>
        <v>42022.661527777775</v>
      </c>
      <c r="T4071" s="9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8276</v>
      </c>
      <c r="O4072" s="5">
        <f t="shared" si="378"/>
        <v>16.5</v>
      </c>
      <c r="P4072" s="5">
        <f t="shared" si="383"/>
        <v>27.5</v>
      </c>
      <c r="Q4072" t="str">
        <f t="shared" si="379"/>
        <v>theater</v>
      </c>
      <c r="R4072" t="str">
        <f t="shared" si="380"/>
        <v>plays</v>
      </c>
      <c r="S4072" s="9">
        <f t="shared" si="381"/>
        <v>42031.666898148149</v>
      </c>
      <c r="T4072" s="9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8276</v>
      </c>
      <c r="O4073" s="5">
        <f t="shared" si="378"/>
        <v>0</v>
      </c>
      <c r="P4073" s="5">
        <f t="shared" si="383"/>
        <v>0</v>
      </c>
      <c r="Q4073" t="str">
        <f t="shared" si="379"/>
        <v>theater</v>
      </c>
      <c r="R4073" t="str">
        <f t="shared" si="380"/>
        <v>plays</v>
      </c>
      <c r="S4073" s="9">
        <f t="shared" si="381"/>
        <v>42700.804756944446</v>
      </c>
      <c r="T4073" s="9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8276</v>
      </c>
      <c r="O4074" s="5">
        <f t="shared" si="378"/>
        <v>0.4</v>
      </c>
      <c r="P4074" s="5">
        <f t="shared" si="383"/>
        <v>2</v>
      </c>
      <c r="Q4074" t="str">
        <f t="shared" si="379"/>
        <v>theater</v>
      </c>
      <c r="R4074" t="str">
        <f t="shared" si="380"/>
        <v>plays</v>
      </c>
      <c r="S4074" s="9">
        <f t="shared" si="381"/>
        <v>41812.77443287037</v>
      </c>
      <c r="T4074" s="9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8276</v>
      </c>
      <c r="O4075" s="5">
        <f t="shared" si="378"/>
        <v>1.0571428571428572</v>
      </c>
      <c r="P4075" s="5">
        <f t="shared" si="383"/>
        <v>18.5</v>
      </c>
      <c r="Q4075" t="str">
        <f t="shared" si="379"/>
        <v>theater</v>
      </c>
      <c r="R4075" t="str">
        <f t="shared" si="380"/>
        <v>plays</v>
      </c>
      <c r="S4075" s="9">
        <f t="shared" si="381"/>
        <v>42078.34520833334</v>
      </c>
      <c r="T4075" s="9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8276</v>
      </c>
      <c r="O4076" s="5">
        <f t="shared" si="378"/>
        <v>26.727272727272727</v>
      </c>
      <c r="P4076" s="5">
        <f t="shared" si="383"/>
        <v>35</v>
      </c>
      <c r="Q4076" t="str">
        <f t="shared" si="379"/>
        <v>theater</v>
      </c>
      <c r="R4076" t="str">
        <f t="shared" si="380"/>
        <v>plays</v>
      </c>
      <c r="S4076" s="9">
        <f t="shared" si="381"/>
        <v>42283.552951388891</v>
      </c>
      <c r="T4076" s="9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8276</v>
      </c>
      <c r="O4077" s="5">
        <f t="shared" si="378"/>
        <v>28.8</v>
      </c>
      <c r="P4077" s="5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9">
        <f t="shared" si="381"/>
        <v>41779.045937499999</v>
      </c>
      <c r="T4077" s="9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8276</v>
      </c>
      <c r="O4078" s="5">
        <f t="shared" si="378"/>
        <v>0</v>
      </c>
      <c r="P4078" s="5">
        <f t="shared" si="383"/>
        <v>0</v>
      </c>
      <c r="Q4078" t="str">
        <f t="shared" si="379"/>
        <v>theater</v>
      </c>
      <c r="R4078" t="str">
        <f t="shared" si="380"/>
        <v>plays</v>
      </c>
      <c r="S4078" s="9">
        <f t="shared" si="381"/>
        <v>41905.795706018522</v>
      </c>
      <c r="T4078" s="9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8276</v>
      </c>
      <c r="O4079" s="5">
        <f t="shared" si="378"/>
        <v>8.9</v>
      </c>
      <c r="P4079" s="5">
        <f t="shared" si="383"/>
        <v>222.5</v>
      </c>
      <c r="Q4079" t="str">
        <f t="shared" si="379"/>
        <v>theater</v>
      </c>
      <c r="R4079" t="str">
        <f t="shared" si="380"/>
        <v>plays</v>
      </c>
      <c r="S4079" s="9">
        <f t="shared" si="381"/>
        <v>42695.7105787037</v>
      </c>
      <c r="T4079" s="9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8276</v>
      </c>
      <c r="O4080" s="5">
        <f t="shared" si="378"/>
        <v>0</v>
      </c>
      <c r="P4080" s="5">
        <f t="shared" si="383"/>
        <v>0</v>
      </c>
      <c r="Q4080" t="str">
        <f t="shared" si="379"/>
        <v>theater</v>
      </c>
      <c r="R4080" t="str">
        <f t="shared" si="380"/>
        <v>plays</v>
      </c>
      <c r="S4080" s="9">
        <f t="shared" si="381"/>
        <v>42732.787523148145</v>
      </c>
      <c r="T4080" s="9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8276</v>
      </c>
      <c r="O4081" s="5">
        <f t="shared" si="378"/>
        <v>0.16666666666666666</v>
      </c>
      <c r="P4081" s="5">
        <f t="shared" si="383"/>
        <v>5</v>
      </c>
      <c r="Q4081" t="str">
        <f t="shared" si="379"/>
        <v>theater</v>
      </c>
      <c r="R4081" t="str">
        <f t="shared" si="380"/>
        <v>plays</v>
      </c>
      <c r="S4081" s="9">
        <f t="shared" si="381"/>
        <v>42510.938900462963</v>
      </c>
      <c r="T4081" s="9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8276</v>
      </c>
      <c r="O4082" s="5">
        <f t="shared" si="378"/>
        <v>0</v>
      </c>
      <c r="P4082" s="5">
        <f t="shared" si="383"/>
        <v>0</v>
      </c>
      <c r="Q4082" t="str">
        <f t="shared" si="379"/>
        <v>theater</v>
      </c>
      <c r="R4082" t="str">
        <f t="shared" si="380"/>
        <v>plays</v>
      </c>
      <c r="S4082" s="9">
        <f t="shared" si="381"/>
        <v>42511.698101851856</v>
      </c>
      <c r="T4082" s="9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8276</v>
      </c>
      <c r="O4083" s="5">
        <f t="shared" si="378"/>
        <v>15.737410071942445</v>
      </c>
      <c r="P4083" s="5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9">
        <f t="shared" si="381"/>
        <v>42041.581307870365</v>
      </c>
      <c r="T4083" s="9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8276</v>
      </c>
      <c r="O4084" s="5">
        <f t="shared" si="378"/>
        <v>2</v>
      </c>
      <c r="P4084" s="5">
        <f t="shared" si="383"/>
        <v>1.5</v>
      </c>
      <c r="Q4084" t="str">
        <f t="shared" si="379"/>
        <v>theater</v>
      </c>
      <c r="R4084" t="str">
        <f t="shared" si="380"/>
        <v>plays</v>
      </c>
      <c r="S4084" s="9">
        <f t="shared" si="381"/>
        <v>42307.189270833333</v>
      </c>
      <c r="T4084" s="9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8276</v>
      </c>
      <c r="O4085" s="5">
        <f t="shared" si="378"/>
        <v>21.685714285714287</v>
      </c>
      <c r="P4085" s="5">
        <f t="shared" si="383"/>
        <v>126.5</v>
      </c>
      <c r="Q4085" t="str">
        <f t="shared" si="379"/>
        <v>theater</v>
      </c>
      <c r="R4085" t="str">
        <f t="shared" si="380"/>
        <v>plays</v>
      </c>
      <c r="S4085" s="9">
        <f t="shared" si="381"/>
        <v>42353.761759259258</v>
      </c>
      <c r="T4085" s="9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8276</v>
      </c>
      <c r="O4086" s="5">
        <f t="shared" si="378"/>
        <v>0.33333333333333331</v>
      </c>
      <c r="P4086" s="5">
        <f t="shared" si="383"/>
        <v>10</v>
      </c>
      <c r="Q4086" t="str">
        <f t="shared" si="379"/>
        <v>theater</v>
      </c>
      <c r="R4086" t="str">
        <f t="shared" si="380"/>
        <v>plays</v>
      </c>
      <c r="S4086" s="9">
        <f t="shared" si="381"/>
        <v>42622.436412037037</v>
      </c>
      <c r="T4086" s="9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8276</v>
      </c>
      <c r="O4087" s="5">
        <f t="shared" si="378"/>
        <v>0.2857142857142857</v>
      </c>
      <c r="P4087" s="5">
        <f t="shared" si="383"/>
        <v>10</v>
      </c>
      <c r="Q4087" t="str">
        <f t="shared" si="379"/>
        <v>theater</v>
      </c>
      <c r="R4087" t="str">
        <f t="shared" si="380"/>
        <v>plays</v>
      </c>
      <c r="S4087" s="9">
        <f t="shared" si="381"/>
        <v>42058.603877314818</v>
      </c>
      <c r="T4087" s="9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8276</v>
      </c>
      <c r="O4088" s="5">
        <f t="shared" si="378"/>
        <v>4.7</v>
      </c>
      <c r="P4088" s="5">
        <f t="shared" si="383"/>
        <v>9.4</v>
      </c>
      <c r="Q4088" t="str">
        <f t="shared" si="379"/>
        <v>theater</v>
      </c>
      <c r="R4088" t="str">
        <f t="shared" si="380"/>
        <v>plays</v>
      </c>
      <c r="S4088" s="9">
        <f t="shared" si="381"/>
        <v>42304.940960648149</v>
      </c>
      <c r="T4088" s="9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8276</v>
      </c>
      <c r="O4089" s="5">
        <f t="shared" si="378"/>
        <v>0</v>
      </c>
      <c r="P4089" s="5">
        <f t="shared" si="383"/>
        <v>0</v>
      </c>
      <c r="Q4089" t="str">
        <f t="shared" si="379"/>
        <v>theater</v>
      </c>
      <c r="R4089" t="str">
        <f t="shared" si="380"/>
        <v>plays</v>
      </c>
      <c r="S4089" s="9">
        <f t="shared" si="381"/>
        <v>42538.742893518516</v>
      </c>
      <c r="T4089" s="9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8276</v>
      </c>
      <c r="O4090" s="5">
        <f t="shared" si="378"/>
        <v>10.8</v>
      </c>
      <c r="P4090" s="5">
        <f t="shared" si="383"/>
        <v>72</v>
      </c>
      <c r="Q4090" t="str">
        <f t="shared" si="379"/>
        <v>theater</v>
      </c>
      <c r="R4090" t="str">
        <f t="shared" si="380"/>
        <v>plays</v>
      </c>
      <c r="S4090" s="9">
        <f t="shared" si="381"/>
        <v>41990.612546296295</v>
      </c>
      <c r="T4090" s="9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8276</v>
      </c>
      <c r="O4091" s="5">
        <f t="shared" si="378"/>
        <v>4.8</v>
      </c>
      <c r="P4091" s="5">
        <f t="shared" si="383"/>
        <v>30</v>
      </c>
      <c r="Q4091" t="str">
        <f t="shared" si="379"/>
        <v>theater</v>
      </c>
      <c r="R4091" t="str">
        <f t="shared" si="380"/>
        <v>plays</v>
      </c>
      <c r="S4091" s="9">
        <f t="shared" si="381"/>
        <v>42122.732499999998</v>
      </c>
      <c r="T4091" s="9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8276</v>
      </c>
      <c r="O4092" s="5">
        <f t="shared" si="378"/>
        <v>3.2</v>
      </c>
      <c r="P4092" s="5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9">
        <f t="shared" si="381"/>
        <v>42209.67288194444</v>
      </c>
      <c r="T4092" s="9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8276</v>
      </c>
      <c r="O4093" s="5">
        <f t="shared" si="378"/>
        <v>12.75</v>
      </c>
      <c r="P4093" s="5">
        <f t="shared" si="383"/>
        <v>25.5</v>
      </c>
      <c r="Q4093" t="str">
        <f t="shared" si="379"/>
        <v>theater</v>
      </c>
      <c r="R4093" t="str">
        <f t="shared" si="380"/>
        <v>plays</v>
      </c>
      <c r="S4093" s="9">
        <f t="shared" si="381"/>
        <v>41990.506377314814</v>
      </c>
      <c r="T4093" s="9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8276</v>
      </c>
      <c r="O4094" s="5">
        <f t="shared" si="378"/>
        <v>1.8181818181818181E-2</v>
      </c>
      <c r="P4094" s="5">
        <f t="shared" si="383"/>
        <v>20</v>
      </c>
      <c r="Q4094" t="str">
        <f t="shared" si="379"/>
        <v>theater</v>
      </c>
      <c r="R4094" t="str">
        <f t="shared" si="380"/>
        <v>plays</v>
      </c>
      <c r="S4094" s="9">
        <f t="shared" si="381"/>
        <v>42039.194988425923</v>
      </c>
      <c r="T4094" s="9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8276</v>
      </c>
      <c r="O4095" s="5">
        <f t="shared" si="378"/>
        <v>2.4</v>
      </c>
      <c r="P4095" s="5">
        <f t="shared" si="383"/>
        <v>15</v>
      </c>
      <c r="Q4095" t="str">
        <f t="shared" si="379"/>
        <v>theater</v>
      </c>
      <c r="R4095" t="str">
        <f t="shared" si="380"/>
        <v>plays</v>
      </c>
      <c r="S4095" s="9">
        <f t="shared" si="381"/>
        <v>42178.815891203703</v>
      </c>
      <c r="T4095" s="9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8276</v>
      </c>
      <c r="O4096" s="5">
        <f t="shared" si="378"/>
        <v>36.5</v>
      </c>
      <c r="P4096" s="5">
        <f t="shared" si="383"/>
        <v>91.25</v>
      </c>
      <c r="Q4096" t="str">
        <f t="shared" si="379"/>
        <v>theater</v>
      </c>
      <c r="R4096" t="str">
        <f t="shared" si="380"/>
        <v>plays</v>
      </c>
      <c r="S4096" s="9">
        <f t="shared" si="381"/>
        <v>41890.086805555555</v>
      </c>
      <c r="T4096" s="9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8276</v>
      </c>
      <c r="O4097" s="5">
        <f t="shared" si="378"/>
        <v>2.6666666666666665</v>
      </c>
      <c r="P4097" s="5">
        <f t="shared" si="383"/>
        <v>800</v>
      </c>
      <c r="Q4097" t="str">
        <f t="shared" si="379"/>
        <v>theater</v>
      </c>
      <c r="R4097" t="str">
        <f t="shared" si="380"/>
        <v>plays</v>
      </c>
      <c r="S4097" s="9">
        <f t="shared" si="381"/>
        <v>42693.031828703708</v>
      </c>
      <c r="T4097" s="9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8276</v>
      </c>
      <c r="O4098" s="5">
        <f t="shared" si="378"/>
        <v>11.428571428571429</v>
      </c>
      <c r="P4098" s="5">
        <f t="shared" si="383"/>
        <v>80</v>
      </c>
      <c r="Q4098" t="str">
        <f t="shared" si="379"/>
        <v>theater</v>
      </c>
      <c r="R4098" t="str">
        <f t="shared" si="380"/>
        <v>plays</v>
      </c>
      <c r="S4098" s="9">
        <f t="shared" si="381"/>
        <v>42750.530312499999</v>
      </c>
      <c r="T4098" s="9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8276</v>
      </c>
      <c r="O4099" s="5">
        <f t="shared" ref="O4099:O4115" si="384">E4099*100/D4099</f>
        <v>0</v>
      </c>
      <c r="P4099" s="5">
        <f t="shared" si="383"/>
        <v>0</v>
      </c>
      <c r="Q4099" t="str">
        <f t="shared" ref="Q4099:Q4115" si="385">IF(ISERR(FIND(" ",N4099)),"",LEFT(N4099,FIND(" ",N4099)-1))</f>
        <v>theater</v>
      </c>
      <c r="R4099" t="str">
        <f t="shared" ref="R4099:R4115" si="386">IF(ISERR(FIND(" ",N4099)),"",RIGHT(N4099,LEN(N4099)-FIND("*",SUBSTITUTE(N4099," ","*",LEN(N4099)-LEN(SUBSTITUTE(N4099," ",""))))))</f>
        <v>plays</v>
      </c>
      <c r="S4099" s="9">
        <f t="shared" ref="S4099:S4115" si="387">(((J4099/60)/60)/24)+DATE(1970,1,1)</f>
        <v>42344.824502314819</v>
      </c>
      <c r="T4099" s="9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8276</v>
      </c>
      <c r="O4100" s="5">
        <f t="shared" si="384"/>
        <v>0</v>
      </c>
      <c r="P4100" s="5">
        <f t="shared" ref="P4100:P4115" si="389">IF(L4100=0,0,E4100/L4100)</f>
        <v>0</v>
      </c>
      <c r="Q4100" t="str">
        <f t="shared" si="385"/>
        <v>theater</v>
      </c>
      <c r="R4100" t="str">
        <f t="shared" si="386"/>
        <v>plays</v>
      </c>
      <c r="S4100" s="9">
        <f t="shared" si="387"/>
        <v>42495.722187499996</v>
      </c>
      <c r="T4100" s="9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8276</v>
      </c>
      <c r="O4101" s="5">
        <f t="shared" si="384"/>
        <v>1.1111111111111112</v>
      </c>
      <c r="P4101" s="5">
        <f t="shared" si="389"/>
        <v>50</v>
      </c>
      <c r="Q4101" t="str">
        <f t="shared" si="385"/>
        <v>theater</v>
      </c>
      <c r="R4101" t="str">
        <f t="shared" si="386"/>
        <v>plays</v>
      </c>
      <c r="S4101" s="9">
        <f t="shared" si="387"/>
        <v>42570.850381944445</v>
      </c>
      <c r="T4101" s="9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8276</v>
      </c>
      <c r="O4102" s="5">
        <f t="shared" si="384"/>
        <v>0</v>
      </c>
      <c r="P4102" s="5">
        <f t="shared" si="389"/>
        <v>0</v>
      </c>
      <c r="Q4102" t="str">
        <f t="shared" si="385"/>
        <v>theater</v>
      </c>
      <c r="R4102" t="str">
        <f t="shared" si="386"/>
        <v>plays</v>
      </c>
      <c r="S4102" s="9">
        <f t="shared" si="387"/>
        <v>41927.124884259261</v>
      </c>
      <c r="T4102" s="9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8276</v>
      </c>
      <c r="O4103" s="5">
        <f t="shared" si="384"/>
        <v>0</v>
      </c>
      <c r="P4103" s="5">
        <f t="shared" si="389"/>
        <v>0</v>
      </c>
      <c r="Q4103" t="str">
        <f t="shared" si="385"/>
        <v>theater</v>
      </c>
      <c r="R4103" t="str">
        <f t="shared" si="386"/>
        <v>plays</v>
      </c>
      <c r="S4103" s="9">
        <f t="shared" si="387"/>
        <v>42730.903726851851</v>
      </c>
      <c r="T4103" s="9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8276</v>
      </c>
      <c r="O4104" s="5">
        <f t="shared" si="384"/>
        <v>27.4</v>
      </c>
      <c r="P4104" s="5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9">
        <f t="shared" si="387"/>
        <v>42475.848067129627</v>
      </c>
      <c r="T4104" s="9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8276</v>
      </c>
      <c r="O4105" s="5">
        <f t="shared" si="384"/>
        <v>10</v>
      </c>
      <c r="P4105" s="5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9">
        <f t="shared" si="387"/>
        <v>42188.83293981482</v>
      </c>
      <c r="T4105" s="9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8276</v>
      </c>
      <c r="O4106" s="5">
        <f t="shared" si="384"/>
        <v>21.366666666666667</v>
      </c>
      <c r="P4106" s="5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9">
        <f t="shared" si="387"/>
        <v>42640.278171296297</v>
      </c>
      <c r="T4106" s="9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8276</v>
      </c>
      <c r="O4107" s="5">
        <f t="shared" si="384"/>
        <v>6.9696969696969697</v>
      </c>
      <c r="P4107" s="5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9">
        <f t="shared" si="387"/>
        <v>42697.010520833333</v>
      </c>
      <c r="T4107" s="9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8276</v>
      </c>
      <c r="O4108" s="5">
        <f t="shared" si="384"/>
        <v>70.599999999999994</v>
      </c>
      <c r="P4108" s="5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9">
        <f t="shared" si="387"/>
        <v>42053.049375000002</v>
      </c>
      <c r="T4108" s="9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8276</v>
      </c>
      <c r="O4109" s="5">
        <f t="shared" si="384"/>
        <v>2.0499999999999998</v>
      </c>
      <c r="P4109" s="5">
        <f t="shared" si="389"/>
        <v>10.25</v>
      </c>
      <c r="Q4109" t="str">
        <f t="shared" si="385"/>
        <v>theater</v>
      </c>
      <c r="R4109" t="str">
        <f t="shared" si="386"/>
        <v>plays</v>
      </c>
      <c r="S4109" s="9">
        <f t="shared" si="387"/>
        <v>41883.916678240741</v>
      </c>
      <c r="T4109" s="9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8276</v>
      </c>
      <c r="O4110" s="5">
        <f t="shared" si="384"/>
        <v>1.9666666666666666</v>
      </c>
      <c r="P4110" s="5">
        <f t="shared" si="389"/>
        <v>59</v>
      </c>
      <c r="Q4110" t="str">
        <f t="shared" si="385"/>
        <v>theater</v>
      </c>
      <c r="R4110" t="str">
        <f t="shared" si="386"/>
        <v>plays</v>
      </c>
      <c r="S4110" s="9">
        <f t="shared" si="387"/>
        <v>42767.031678240746</v>
      </c>
      <c r="T4110" s="9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8276</v>
      </c>
      <c r="O4111" s="5">
        <f t="shared" si="384"/>
        <v>0</v>
      </c>
      <c r="P4111" s="5">
        <f t="shared" si="389"/>
        <v>0</v>
      </c>
      <c r="Q4111" t="str">
        <f t="shared" si="385"/>
        <v>theater</v>
      </c>
      <c r="R4111" t="str">
        <f t="shared" si="386"/>
        <v>plays</v>
      </c>
      <c r="S4111" s="9">
        <f t="shared" si="387"/>
        <v>42307.539398148147</v>
      </c>
      <c r="T4111" s="9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8276</v>
      </c>
      <c r="O4112" s="5">
        <f t="shared" si="384"/>
        <v>28.666666666666668</v>
      </c>
      <c r="P4112" s="5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9">
        <f t="shared" si="387"/>
        <v>42512.626747685179</v>
      </c>
      <c r="T4112" s="9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8276</v>
      </c>
      <c r="O4113" s="5">
        <f t="shared" si="384"/>
        <v>3.1333333333333333</v>
      </c>
      <c r="P4113" s="5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9">
        <f t="shared" si="387"/>
        <v>42029.135879629626</v>
      </c>
      <c r="T4113" s="9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8276</v>
      </c>
      <c r="O4114" s="5">
        <f t="shared" si="384"/>
        <v>0.04</v>
      </c>
      <c r="P4114" s="5">
        <f t="shared" si="389"/>
        <v>1</v>
      </c>
      <c r="Q4114" t="str">
        <f t="shared" si="385"/>
        <v>theater</v>
      </c>
      <c r="R4114" t="str">
        <f t="shared" si="386"/>
        <v>plays</v>
      </c>
      <c r="S4114" s="9">
        <f t="shared" si="387"/>
        <v>42400.946597222224</v>
      </c>
      <c r="T4114" s="9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8276</v>
      </c>
      <c r="O4115" s="5">
        <f t="shared" si="384"/>
        <v>0.2</v>
      </c>
      <c r="P4115" s="5">
        <f t="shared" si="389"/>
        <v>1</v>
      </c>
      <c r="Q4115" t="str">
        <f t="shared" si="385"/>
        <v>theater</v>
      </c>
      <c r="R4115" t="str">
        <f t="shared" si="386"/>
        <v>plays</v>
      </c>
      <c r="S4115" s="9">
        <f t="shared" si="387"/>
        <v>42358.573182870372</v>
      </c>
      <c r="T4115" s="9">
        <f t="shared" si="388"/>
        <v>42377.273611111115</v>
      </c>
    </row>
  </sheetData>
  <autoFilter ref="A1:R4115" xr:uid="{4D4E65A8-18E6-4CA1-BDD5-2764B0035FE7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18259-B716-4248-B0C1-E9C759F813BE}">
  <dimension ref="A3:F26"/>
  <sheetViews>
    <sheetView topLeftCell="A4" workbookViewId="0">
      <selection activeCell="E25" sqref="E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6" t="s">
        <v>8375</v>
      </c>
      <c r="B3" s="6" t="s">
        <v>8311</v>
      </c>
    </row>
    <row r="4" spans="1:6" x14ac:dyDescent="0.25">
      <c r="A4" s="6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7" t="s">
        <v>8239</v>
      </c>
      <c r="B5" s="8"/>
      <c r="C5" s="8">
        <v>2</v>
      </c>
      <c r="D5" s="8">
        <v>1</v>
      </c>
      <c r="E5" s="8">
        <v>3</v>
      </c>
      <c r="F5" s="8">
        <v>6</v>
      </c>
    </row>
    <row r="6" spans="1:6" x14ac:dyDescent="0.25">
      <c r="A6" s="7" t="s">
        <v>8226</v>
      </c>
      <c r="B6" s="8">
        <v>14</v>
      </c>
      <c r="C6" s="8">
        <v>41</v>
      </c>
      <c r="D6" s="8"/>
      <c r="E6" s="8">
        <v>19</v>
      </c>
      <c r="F6" s="8">
        <v>74</v>
      </c>
    </row>
    <row r="7" spans="1:6" x14ac:dyDescent="0.25">
      <c r="A7" s="7" t="s">
        <v>8242</v>
      </c>
      <c r="B7" s="8"/>
      <c r="C7" s="8">
        <v>1</v>
      </c>
      <c r="D7" s="8"/>
      <c r="E7" s="8">
        <v>1</v>
      </c>
      <c r="F7" s="8">
        <v>2</v>
      </c>
    </row>
    <row r="8" spans="1:6" x14ac:dyDescent="0.25">
      <c r="A8" s="7" t="s">
        <v>8229</v>
      </c>
      <c r="B8" s="8">
        <v>17</v>
      </c>
      <c r="C8" s="8">
        <v>64</v>
      </c>
      <c r="D8" s="8">
        <v>1</v>
      </c>
      <c r="E8" s="8">
        <v>64</v>
      </c>
      <c r="F8" s="8">
        <v>146</v>
      </c>
    </row>
    <row r="9" spans="1:6" x14ac:dyDescent="0.25">
      <c r="A9" s="7" t="s">
        <v>8240</v>
      </c>
      <c r="B9" s="8">
        <v>3</v>
      </c>
      <c r="C9" s="8">
        <v>2</v>
      </c>
      <c r="D9" s="8"/>
      <c r="E9" s="8">
        <v>1</v>
      </c>
      <c r="F9" s="8">
        <v>6</v>
      </c>
    </row>
    <row r="10" spans="1:6" x14ac:dyDescent="0.25">
      <c r="A10" s="7" t="s">
        <v>8236</v>
      </c>
      <c r="B10" s="8">
        <v>3</v>
      </c>
      <c r="C10" s="8">
        <v>27</v>
      </c>
      <c r="D10" s="8"/>
      <c r="E10" s="8">
        <v>23</v>
      </c>
      <c r="F10" s="8">
        <v>53</v>
      </c>
    </row>
    <row r="11" spans="1:6" x14ac:dyDescent="0.25">
      <c r="A11" s="7" t="s">
        <v>8232</v>
      </c>
      <c r="B11" s="8">
        <v>4</v>
      </c>
      <c r="C11" s="8">
        <v>6</v>
      </c>
      <c r="D11" s="8"/>
      <c r="E11" s="8">
        <v>4</v>
      </c>
      <c r="F11" s="8">
        <v>14</v>
      </c>
    </row>
    <row r="12" spans="1:6" x14ac:dyDescent="0.25">
      <c r="A12" s="7" t="s">
        <v>8227</v>
      </c>
      <c r="B12" s="8">
        <v>1</v>
      </c>
      <c r="C12" s="8">
        <v>9</v>
      </c>
      <c r="D12" s="8"/>
      <c r="E12" s="8">
        <v>11</v>
      </c>
      <c r="F12" s="8">
        <v>21</v>
      </c>
    </row>
    <row r="13" spans="1:6" x14ac:dyDescent="0.25">
      <c r="A13" s="7" t="s">
        <v>8230</v>
      </c>
      <c r="B13" s="8">
        <v>5</v>
      </c>
      <c r="C13" s="8">
        <v>10</v>
      </c>
      <c r="D13" s="8">
        <v>2</v>
      </c>
      <c r="E13" s="8">
        <v>10</v>
      </c>
      <c r="F13" s="8">
        <v>27</v>
      </c>
    </row>
    <row r="14" spans="1:6" x14ac:dyDescent="0.25">
      <c r="A14" s="7" t="s">
        <v>8225</v>
      </c>
      <c r="B14" s="8">
        <v>25</v>
      </c>
      <c r="C14" s="8">
        <v>205</v>
      </c>
      <c r="D14" s="8">
        <v>8</v>
      </c>
      <c r="E14" s="8">
        <v>366</v>
      </c>
      <c r="F14" s="8">
        <v>604</v>
      </c>
    </row>
    <row r="15" spans="1:6" x14ac:dyDescent="0.25">
      <c r="A15" s="7" t="s">
        <v>8231</v>
      </c>
      <c r="B15" s="8">
        <v>1</v>
      </c>
      <c r="C15" s="8">
        <v>2</v>
      </c>
      <c r="D15" s="8"/>
      <c r="E15" s="8"/>
      <c r="F15" s="8">
        <v>3</v>
      </c>
    </row>
    <row r="16" spans="1:6" x14ac:dyDescent="0.25">
      <c r="A16" s="7" t="s">
        <v>8241</v>
      </c>
      <c r="B16" s="8">
        <v>2</v>
      </c>
      <c r="C16" s="8">
        <v>4</v>
      </c>
      <c r="D16" s="8">
        <v>1</v>
      </c>
      <c r="E16" s="8">
        <v>8</v>
      </c>
      <c r="F16" s="8">
        <v>15</v>
      </c>
    </row>
    <row r="17" spans="1:6" x14ac:dyDescent="0.25">
      <c r="A17" s="7" t="s">
        <v>8237</v>
      </c>
      <c r="B17" s="8">
        <v>3</v>
      </c>
      <c r="C17" s="8">
        <v>19</v>
      </c>
      <c r="D17" s="8"/>
      <c r="E17" s="8">
        <v>7</v>
      </c>
      <c r="F17" s="8">
        <v>29</v>
      </c>
    </row>
    <row r="18" spans="1:6" x14ac:dyDescent="0.25">
      <c r="A18" s="7" t="s">
        <v>8243</v>
      </c>
      <c r="B18" s="8"/>
      <c r="C18" s="8"/>
      <c r="D18" s="8"/>
      <c r="E18" s="8">
        <v>2</v>
      </c>
      <c r="F18" s="8">
        <v>2</v>
      </c>
    </row>
    <row r="19" spans="1:6" x14ac:dyDescent="0.25">
      <c r="A19" s="7" t="s">
        <v>8238</v>
      </c>
      <c r="B19" s="8">
        <v>1</v>
      </c>
      <c r="C19" s="8">
        <v>8</v>
      </c>
      <c r="D19" s="8">
        <v>3</v>
      </c>
      <c r="E19" s="8"/>
      <c r="F19" s="8">
        <v>12</v>
      </c>
    </row>
    <row r="20" spans="1:6" x14ac:dyDescent="0.25">
      <c r="A20" s="7" t="s">
        <v>8233</v>
      </c>
      <c r="B20" s="8">
        <v>4</v>
      </c>
      <c r="C20" s="8">
        <v>14</v>
      </c>
      <c r="D20" s="8">
        <v>1</v>
      </c>
      <c r="E20" s="8">
        <v>2</v>
      </c>
      <c r="F20" s="8">
        <v>21</v>
      </c>
    </row>
    <row r="21" spans="1:6" x14ac:dyDescent="0.25">
      <c r="A21" s="7" t="s">
        <v>8234</v>
      </c>
      <c r="B21" s="8"/>
      <c r="C21" s="8">
        <v>5</v>
      </c>
      <c r="D21" s="8"/>
      <c r="E21" s="8">
        <v>2</v>
      </c>
      <c r="F21" s="8">
        <v>7</v>
      </c>
    </row>
    <row r="22" spans="1:6" x14ac:dyDescent="0.25">
      <c r="A22" s="7" t="s">
        <v>8228</v>
      </c>
      <c r="B22" s="8">
        <v>4</v>
      </c>
      <c r="C22" s="8">
        <v>5</v>
      </c>
      <c r="D22" s="8"/>
      <c r="E22" s="8">
        <v>3</v>
      </c>
      <c r="F22" s="8">
        <v>12</v>
      </c>
    </row>
    <row r="23" spans="1:6" x14ac:dyDescent="0.25">
      <c r="A23" s="7" t="s">
        <v>8235</v>
      </c>
      <c r="B23" s="8">
        <v>5</v>
      </c>
      <c r="C23" s="8">
        <v>9</v>
      </c>
      <c r="D23" s="8"/>
      <c r="E23" s="8">
        <v>7</v>
      </c>
      <c r="F23" s="8">
        <v>21</v>
      </c>
    </row>
    <row r="24" spans="1:6" x14ac:dyDescent="0.25">
      <c r="A24" s="7" t="s">
        <v>8244</v>
      </c>
      <c r="B24" s="8"/>
      <c r="C24" s="8"/>
      <c r="D24" s="8"/>
      <c r="E24" s="8">
        <v>1</v>
      </c>
      <c r="F24" s="8">
        <v>1</v>
      </c>
    </row>
    <row r="25" spans="1:6" x14ac:dyDescent="0.25">
      <c r="A25" s="7" t="s">
        <v>8224</v>
      </c>
      <c r="B25" s="8">
        <v>257</v>
      </c>
      <c r="C25" s="8">
        <v>1097</v>
      </c>
      <c r="D25" s="8">
        <v>33</v>
      </c>
      <c r="E25" s="8">
        <v>1651</v>
      </c>
      <c r="F25" s="8">
        <v>3038</v>
      </c>
    </row>
    <row r="26" spans="1:6" x14ac:dyDescent="0.25">
      <c r="A26" s="7" t="s">
        <v>8321</v>
      </c>
      <c r="B26" s="8">
        <v>349</v>
      </c>
      <c r="C26" s="8">
        <v>1530</v>
      </c>
      <c r="D26" s="8">
        <v>50</v>
      </c>
      <c r="E26" s="8">
        <v>2185</v>
      </c>
      <c r="F2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96790-462E-48E6-BC6B-802576B9D331}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</cols>
  <sheetData>
    <row r="1" spans="1:8" s="11" customFormat="1" x14ac:dyDescent="0.25">
      <c r="A1" s="11" t="s">
        <v>8377</v>
      </c>
      <c r="B1" s="11" t="s">
        <v>8378</v>
      </c>
      <c r="C1" s="11" t="s">
        <v>8379</v>
      </c>
      <c r="D1" s="11" t="s">
        <v>8380</v>
      </c>
      <c r="E1" s="11" t="s">
        <v>8381</v>
      </c>
      <c r="F1" s="11" t="s">
        <v>8382</v>
      </c>
      <c r="G1" s="11" t="s">
        <v>8383</v>
      </c>
      <c r="H1" s="11" t="s">
        <v>8384</v>
      </c>
    </row>
    <row r="2" spans="1:8" x14ac:dyDescent="0.25">
      <c r="A2" t="s">
        <v>8385</v>
      </c>
      <c r="B2">
        <f>COUNTIFS(goal,"&lt;1000",state,"successful")</f>
        <v>322</v>
      </c>
    </row>
    <row r="3" spans="1:8" x14ac:dyDescent="0.25">
      <c r="A3" t="s">
        <v>8386</v>
      </c>
      <c r="B3">
        <f>COUNTIFS(goal,"&gt;=1000",goal,"&lt;5000")</f>
        <v>1425</v>
      </c>
    </row>
    <row r="4" spans="1:8" x14ac:dyDescent="0.25">
      <c r="A4" t="s">
        <v>8387</v>
      </c>
      <c r="B4">
        <f>COUNTIFS(goal,"&gt;=5000",goal,"&lt;10000")</f>
        <v>722</v>
      </c>
    </row>
    <row r="5" spans="1:8" x14ac:dyDescent="0.25">
      <c r="A5" t="s">
        <v>8388</v>
      </c>
      <c r="B5">
        <f>COUNTIFS(goal,"&gt;=10000",goal,"&lt;15000")</f>
        <v>361</v>
      </c>
    </row>
    <row r="6" spans="1:8" x14ac:dyDescent="0.25">
      <c r="A6" t="s">
        <v>8389</v>
      </c>
      <c r="B6">
        <f>COUNTIFS(goal,"&gt;=15000",goal,"&lt;20000")</f>
        <v>205</v>
      </c>
    </row>
    <row r="7" spans="1:8" x14ac:dyDescent="0.25">
      <c r="A7" t="s">
        <v>8390</v>
      </c>
      <c r="B7">
        <f>COUNTIFS(goal,"&gt;=20000",goal,"&lt;25000")</f>
        <v>149</v>
      </c>
    </row>
    <row r="8" spans="1:8" x14ac:dyDescent="0.25">
      <c r="A8" t="s">
        <v>8391</v>
      </c>
      <c r="B8">
        <f>COUNTIFS(goal,"&gt;=25000",goal,"&lt;30000")</f>
        <v>138</v>
      </c>
    </row>
    <row r="9" spans="1:8" x14ac:dyDescent="0.25">
      <c r="A9" t="s">
        <v>8392</v>
      </c>
      <c r="B9">
        <f>COUNTIFS(goal,"&gt;=30000",goal,"&lt;35000")</f>
        <v>84</v>
      </c>
    </row>
    <row r="10" spans="1:8" x14ac:dyDescent="0.25">
      <c r="A10" t="s">
        <v>8393</v>
      </c>
      <c r="B10">
        <f>COUNTIFS(goal,"&gt;=35000",goal,"&lt;40000")</f>
        <v>55</v>
      </c>
    </row>
    <row r="11" spans="1:8" x14ac:dyDescent="0.25">
      <c r="A11" t="s">
        <v>8394</v>
      </c>
      <c r="B11">
        <f>COUNTIFS(goal,"&gt;=40000",goal,"&lt;45000")</f>
        <v>44</v>
      </c>
    </row>
    <row r="12" spans="1:8" x14ac:dyDescent="0.25">
      <c r="A12" t="s">
        <v>8395</v>
      </c>
      <c r="B12">
        <f>COUNTIFS(goal,"&gt;=45000",goal,"&lt;50000")</f>
        <v>21</v>
      </c>
    </row>
    <row r="13" spans="1:8" x14ac:dyDescent="0.25">
      <c r="A13" t="s">
        <v>8396</v>
      </c>
      <c r="B13">
        <f>COUNTIFS(goal,"&gt;=50000")</f>
        <v>449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0488-95DA-481B-9F36-A04801A939E2}">
  <dimension ref="A1:F14"/>
  <sheetViews>
    <sheetView workbookViewId="0">
      <selection activeCell="E9" sqref="E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6" t="s">
        <v>8223</v>
      </c>
      <c r="B1" t="s">
        <v>8275</v>
      </c>
    </row>
    <row r="3" spans="1:6" x14ac:dyDescent="0.25">
      <c r="A3" s="6" t="s">
        <v>8323</v>
      </c>
      <c r="B3" s="6" t="s">
        <v>8311</v>
      </c>
    </row>
    <row r="4" spans="1:6" x14ac:dyDescent="0.25">
      <c r="A4" s="6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2BC6D-F504-4186-B50F-F6C99AB0554D}">
  <dimension ref="A1:G39"/>
  <sheetViews>
    <sheetView workbookViewId="0">
      <selection activeCell="G2" sqref="G2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.28515625" customWidth="1"/>
  </cols>
  <sheetData>
    <row r="1" spans="1:7" x14ac:dyDescent="0.25">
      <c r="A1" s="6" t="s">
        <v>8223</v>
      </c>
      <c r="B1" t="s">
        <v>8275</v>
      </c>
    </row>
    <row r="3" spans="1:7" x14ac:dyDescent="0.25">
      <c r="A3" s="6" t="s">
        <v>8356</v>
      </c>
      <c r="B3" s="6" t="s">
        <v>8311</v>
      </c>
    </row>
    <row r="4" spans="1:7" x14ac:dyDescent="0.25">
      <c r="A4" s="6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7" x14ac:dyDescent="0.25">
      <c r="A5" s="7" t="s">
        <v>8333</v>
      </c>
      <c r="B5" s="8">
        <v>24</v>
      </c>
      <c r="C5" s="8"/>
      <c r="D5" s="8"/>
      <c r="E5" s="8"/>
      <c r="F5" s="8">
        <v>24</v>
      </c>
      <c r="G5" s="8"/>
    </row>
    <row r="6" spans="1:7" x14ac:dyDescent="0.25">
      <c r="A6" s="7" t="s">
        <v>8330</v>
      </c>
      <c r="B6" s="8"/>
      <c r="C6" s="8"/>
      <c r="D6" s="8">
        <v>6</v>
      </c>
      <c r="E6" s="8">
        <v>34</v>
      </c>
      <c r="F6" s="8">
        <v>40</v>
      </c>
      <c r="G6" s="8"/>
    </row>
    <row r="7" spans="1:7" x14ac:dyDescent="0.25">
      <c r="A7" s="7" t="s">
        <v>8343</v>
      </c>
      <c r="B7" s="8">
        <v>20</v>
      </c>
      <c r="C7" s="8">
        <v>40</v>
      </c>
      <c r="D7" s="8"/>
      <c r="E7" s="8"/>
      <c r="F7" s="8">
        <v>60</v>
      </c>
      <c r="G7" s="8"/>
    </row>
    <row r="8" spans="1:7" x14ac:dyDescent="0.25">
      <c r="A8" s="7" t="s">
        <v>8347</v>
      </c>
      <c r="B8" s="8">
        <v>18</v>
      </c>
      <c r="C8" s="8">
        <v>2</v>
      </c>
      <c r="D8" s="8"/>
      <c r="E8" s="8">
        <v>40</v>
      </c>
      <c r="F8" s="8">
        <v>60</v>
      </c>
      <c r="G8" s="8"/>
    </row>
    <row r="9" spans="1:7" x14ac:dyDescent="0.25">
      <c r="A9" s="7" t="s">
        <v>8334</v>
      </c>
      <c r="B9" s="8"/>
      <c r="C9" s="8">
        <v>40</v>
      </c>
      <c r="D9" s="8">
        <v>20</v>
      </c>
      <c r="E9" s="8"/>
      <c r="F9" s="8">
        <v>60</v>
      </c>
      <c r="G9" s="8"/>
    </row>
    <row r="10" spans="1:7" x14ac:dyDescent="0.25">
      <c r="A10" s="7" t="s">
        <v>8324</v>
      </c>
      <c r="B10" s="8">
        <v>40</v>
      </c>
      <c r="C10" s="8">
        <v>40</v>
      </c>
      <c r="D10" s="8"/>
      <c r="E10" s="8"/>
      <c r="F10" s="8">
        <v>80</v>
      </c>
      <c r="G10" s="8"/>
    </row>
    <row r="11" spans="1:7" x14ac:dyDescent="0.25">
      <c r="A11" s="7" t="s">
        <v>8348</v>
      </c>
      <c r="B11" s="8"/>
      <c r="C11" s="8">
        <v>20</v>
      </c>
      <c r="D11" s="8"/>
      <c r="E11" s="8"/>
      <c r="F11" s="8">
        <v>20</v>
      </c>
      <c r="G11" s="8"/>
    </row>
    <row r="12" spans="1:7" x14ac:dyDescent="0.25">
      <c r="A12" s="7" t="s">
        <v>8314</v>
      </c>
      <c r="B12" s="8"/>
      <c r="C12" s="8">
        <v>140</v>
      </c>
      <c r="D12" s="8"/>
      <c r="E12" s="8">
        <v>80</v>
      </c>
      <c r="F12" s="8">
        <v>220</v>
      </c>
      <c r="G12" s="8"/>
    </row>
    <row r="13" spans="1:7" x14ac:dyDescent="0.25">
      <c r="A13" s="7" t="s">
        <v>8349</v>
      </c>
      <c r="B13" s="8"/>
      <c r="C13" s="8"/>
      <c r="D13" s="8"/>
      <c r="E13" s="8">
        <v>140</v>
      </c>
      <c r="F13" s="8">
        <v>140</v>
      </c>
      <c r="G13" s="8"/>
    </row>
    <row r="14" spans="1:7" x14ac:dyDescent="0.25">
      <c r="A14" s="7" t="s">
        <v>8335</v>
      </c>
      <c r="B14" s="8"/>
      <c r="C14" s="8">
        <v>60</v>
      </c>
      <c r="D14" s="8"/>
      <c r="E14" s="8"/>
      <c r="F14" s="8">
        <v>60</v>
      </c>
      <c r="G14" s="8"/>
    </row>
    <row r="15" spans="1:7" x14ac:dyDescent="0.25">
      <c r="A15" s="7" t="s">
        <v>8350</v>
      </c>
      <c r="B15" s="8"/>
      <c r="C15" s="8">
        <v>11</v>
      </c>
      <c r="D15" s="8"/>
      <c r="E15" s="8">
        <v>9</v>
      </c>
      <c r="F15" s="8">
        <v>20</v>
      </c>
      <c r="G15" s="8"/>
    </row>
    <row r="16" spans="1:7" x14ac:dyDescent="0.25">
      <c r="A16" s="7" t="s">
        <v>8336</v>
      </c>
      <c r="B16" s="8"/>
      <c r="C16" s="8"/>
      <c r="D16" s="8"/>
      <c r="E16" s="8">
        <v>20</v>
      </c>
      <c r="F16" s="8">
        <v>20</v>
      </c>
      <c r="G16" s="8"/>
    </row>
    <row r="17" spans="1:7" x14ac:dyDescent="0.25">
      <c r="A17" s="7" t="s">
        <v>8316</v>
      </c>
      <c r="B17" s="8">
        <v>20</v>
      </c>
      <c r="C17" s="8"/>
      <c r="D17" s="8"/>
      <c r="E17" s="8">
        <v>80</v>
      </c>
      <c r="F17" s="8">
        <v>100</v>
      </c>
      <c r="G17" s="8"/>
    </row>
    <row r="18" spans="1:7" x14ac:dyDescent="0.25">
      <c r="A18" s="7" t="s">
        <v>8353</v>
      </c>
      <c r="B18" s="8">
        <v>20</v>
      </c>
      <c r="C18" s="8">
        <v>60</v>
      </c>
      <c r="D18" s="8"/>
      <c r="E18" s="8">
        <v>60</v>
      </c>
      <c r="F18" s="8">
        <v>140</v>
      </c>
      <c r="G18" s="8"/>
    </row>
    <row r="19" spans="1:7" x14ac:dyDescent="0.25">
      <c r="A19" s="7" t="s">
        <v>8339</v>
      </c>
      <c r="B19" s="8"/>
      <c r="C19" s="8">
        <v>20</v>
      </c>
      <c r="D19" s="8"/>
      <c r="E19" s="8"/>
      <c r="F19" s="8">
        <v>20</v>
      </c>
      <c r="G19" s="8"/>
    </row>
    <row r="20" spans="1:7" x14ac:dyDescent="0.25">
      <c r="A20" s="7" t="s">
        <v>8344</v>
      </c>
      <c r="B20" s="8"/>
      <c r="C20" s="8"/>
      <c r="D20" s="8"/>
      <c r="E20" s="8">
        <v>60</v>
      </c>
      <c r="F20" s="8">
        <v>60</v>
      </c>
      <c r="G20" s="8"/>
    </row>
    <row r="21" spans="1:7" x14ac:dyDescent="0.25">
      <c r="A21" s="7" t="s">
        <v>8340</v>
      </c>
      <c r="B21" s="8"/>
      <c r="C21" s="8">
        <v>20</v>
      </c>
      <c r="D21" s="8"/>
      <c r="E21" s="8"/>
      <c r="F21" s="8">
        <v>20</v>
      </c>
      <c r="G21" s="8"/>
    </row>
    <row r="22" spans="1:7" x14ac:dyDescent="0.25">
      <c r="A22" s="7" t="s">
        <v>8341</v>
      </c>
      <c r="B22" s="8"/>
      <c r="C22" s="8">
        <v>57</v>
      </c>
      <c r="D22" s="8"/>
      <c r="E22" s="8">
        <v>103</v>
      </c>
      <c r="F22" s="8">
        <v>160</v>
      </c>
      <c r="G22" s="8"/>
    </row>
    <row r="23" spans="1:7" x14ac:dyDescent="0.25">
      <c r="A23" s="7" t="s">
        <v>8342</v>
      </c>
      <c r="B23" s="8"/>
      <c r="C23" s="8">
        <v>20</v>
      </c>
      <c r="D23" s="8"/>
      <c r="E23" s="8"/>
      <c r="F23" s="8">
        <v>20</v>
      </c>
      <c r="G23" s="8"/>
    </row>
    <row r="24" spans="1:7" x14ac:dyDescent="0.25">
      <c r="A24" s="7" t="s">
        <v>8354</v>
      </c>
      <c r="B24" s="8"/>
      <c r="C24" s="8">
        <v>353</v>
      </c>
      <c r="D24" s="8">
        <v>19</v>
      </c>
      <c r="E24" s="8">
        <v>694</v>
      </c>
      <c r="F24" s="8">
        <v>1066</v>
      </c>
      <c r="G24" s="8"/>
    </row>
    <row r="25" spans="1:7" x14ac:dyDescent="0.25">
      <c r="A25" s="7" t="s">
        <v>8345</v>
      </c>
      <c r="B25" s="8"/>
      <c r="C25" s="8"/>
      <c r="D25" s="8"/>
      <c r="E25" s="8">
        <v>20</v>
      </c>
      <c r="F25" s="8">
        <v>20</v>
      </c>
      <c r="G25" s="8"/>
    </row>
    <row r="26" spans="1:7" x14ac:dyDescent="0.25">
      <c r="A26" s="7" t="s">
        <v>8337</v>
      </c>
      <c r="B26" s="8"/>
      <c r="C26" s="8"/>
      <c r="D26" s="8"/>
      <c r="E26" s="8">
        <v>40</v>
      </c>
      <c r="F26" s="8">
        <v>40</v>
      </c>
      <c r="G26" s="8"/>
    </row>
    <row r="27" spans="1:7" x14ac:dyDescent="0.25">
      <c r="A27" s="7" t="s">
        <v>8331</v>
      </c>
      <c r="B27" s="8"/>
      <c r="C27" s="8">
        <v>20</v>
      </c>
      <c r="D27" s="8"/>
      <c r="E27" s="8"/>
      <c r="F27" s="8">
        <v>20</v>
      </c>
      <c r="G27" s="8"/>
    </row>
    <row r="28" spans="1:7" x14ac:dyDescent="0.25">
      <c r="A28" s="7" t="s">
        <v>8338</v>
      </c>
      <c r="B28" s="8"/>
      <c r="C28" s="8">
        <v>20</v>
      </c>
      <c r="D28" s="8"/>
      <c r="E28" s="8">
        <v>400</v>
      </c>
      <c r="F28" s="8">
        <v>420</v>
      </c>
      <c r="G28" s="8"/>
    </row>
    <row r="29" spans="1:7" x14ac:dyDescent="0.25">
      <c r="A29" s="7" t="s">
        <v>8355</v>
      </c>
      <c r="B29" s="8">
        <v>17</v>
      </c>
      <c r="C29" s="8">
        <v>80</v>
      </c>
      <c r="D29" s="8">
        <v>5</v>
      </c>
      <c r="E29" s="8">
        <v>85</v>
      </c>
      <c r="F29" s="8">
        <v>187</v>
      </c>
      <c r="G29" s="8"/>
    </row>
    <row r="30" spans="1:7" x14ac:dyDescent="0.25">
      <c r="A30" s="7" t="s">
        <v>8346</v>
      </c>
      <c r="B30" s="8">
        <v>10</v>
      </c>
      <c r="C30" s="8">
        <v>47</v>
      </c>
      <c r="D30" s="8"/>
      <c r="E30" s="8"/>
      <c r="F30" s="8">
        <v>57</v>
      </c>
      <c r="G30" s="8"/>
    </row>
    <row r="31" spans="1:7" x14ac:dyDescent="0.25">
      <c r="A31" s="7" t="s">
        <v>8332</v>
      </c>
      <c r="B31" s="8">
        <v>20</v>
      </c>
      <c r="C31" s="8">
        <v>120</v>
      </c>
      <c r="D31" s="8"/>
      <c r="E31" s="8"/>
      <c r="F31" s="8">
        <v>140</v>
      </c>
      <c r="G31" s="8"/>
    </row>
    <row r="32" spans="1:7" x14ac:dyDescent="0.25">
      <c r="A32" s="7" t="s">
        <v>8325</v>
      </c>
      <c r="B32" s="8"/>
      <c r="C32" s="8">
        <v>100</v>
      </c>
      <c r="D32" s="8"/>
      <c r="E32" s="8"/>
      <c r="F32" s="8">
        <v>100</v>
      </c>
      <c r="G32" s="8"/>
    </row>
    <row r="33" spans="1:7" x14ac:dyDescent="0.25">
      <c r="A33" s="7" t="s">
        <v>8326</v>
      </c>
      <c r="B33" s="8"/>
      <c r="C33" s="8"/>
      <c r="D33" s="8"/>
      <c r="E33" s="8">
        <v>180</v>
      </c>
      <c r="F33" s="8">
        <v>180</v>
      </c>
      <c r="G33" s="8"/>
    </row>
    <row r="34" spans="1:7" x14ac:dyDescent="0.25">
      <c r="A34" s="7" t="s">
        <v>8327</v>
      </c>
      <c r="B34" s="8"/>
      <c r="C34" s="8">
        <v>80</v>
      </c>
      <c r="D34" s="8"/>
      <c r="E34" s="8"/>
      <c r="F34" s="8">
        <v>80</v>
      </c>
      <c r="G34" s="8"/>
    </row>
    <row r="35" spans="1:7" x14ac:dyDescent="0.25">
      <c r="A35" s="7" t="s">
        <v>8328</v>
      </c>
      <c r="B35" s="8"/>
      <c r="C35" s="8"/>
      <c r="D35" s="8"/>
      <c r="E35" s="8">
        <v>60</v>
      </c>
      <c r="F35" s="8">
        <v>60</v>
      </c>
      <c r="G35" s="8"/>
    </row>
    <row r="36" spans="1:7" x14ac:dyDescent="0.25">
      <c r="A36" s="7" t="s">
        <v>8329</v>
      </c>
      <c r="B36" s="8"/>
      <c r="C36" s="8"/>
      <c r="D36" s="8"/>
      <c r="E36" s="8">
        <v>60</v>
      </c>
      <c r="F36" s="8">
        <v>60</v>
      </c>
      <c r="G36" s="8"/>
    </row>
    <row r="37" spans="1:7" x14ac:dyDescent="0.25">
      <c r="A37" s="7" t="s">
        <v>8351</v>
      </c>
      <c r="B37" s="8">
        <v>60</v>
      </c>
      <c r="C37" s="8">
        <v>120</v>
      </c>
      <c r="D37" s="8"/>
      <c r="E37" s="8">
        <v>20</v>
      </c>
      <c r="F37" s="8">
        <v>200</v>
      </c>
      <c r="G37" s="8"/>
    </row>
    <row r="38" spans="1:7" x14ac:dyDescent="0.25">
      <c r="A38" s="7" t="s">
        <v>8352</v>
      </c>
      <c r="B38" s="8">
        <v>100</v>
      </c>
      <c r="C38" s="8">
        <v>60</v>
      </c>
      <c r="D38" s="8"/>
      <c r="E38" s="8"/>
      <c r="F38" s="8">
        <v>160</v>
      </c>
      <c r="G38" s="8"/>
    </row>
    <row r="39" spans="1:7" x14ac:dyDescent="0.25">
      <c r="A39" s="7" t="s">
        <v>8321</v>
      </c>
      <c r="B39" s="8">
        <v>349</v>
      </c>
      <c r="C39" s="8">
        <v>1530</v>
      </c>
      <c r="D39" s="8">
        <v>50</v>
      </c>
      <c r="E39" s="8">
        <v>2185</v>
      </c>
      <c r="F39" s="8">
        <v>4114</v>
      </c>
      <c r="G39" s="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913A-7BC8-4C2B-9BFD-A28339A58A70}">
  <dimension ref="A1:F22"/>
  <sheetViews>
    <sheetView topLeftCell="A2" workbookViewId="0">
      <selection activeCell="I20" sqref="I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8273</v>
      </c>
      <c r="B1" t="s">
        <v>8275</v>
      </c>
    </row>
    <row r="2" spans="1:6" x14ac:dyDescent="0.25">
      <c r="A2" s="6" t="s">
        <v>8376</v>
      </c>
      <c r="B2" t="s">
        <v>8275</v>
      </c>
    </row>
    <row r="4" spans="1:6" x14ac:dyDescent="0.25">
      <c r="A4" s="6" t="s">
        <v>8375</v>
      </c>
      <c r="B4" s="6" t="s">
        <v>8311</v>
      </c>
    </row>
    <row r="5" spans="1:6" x14ac:dyDescent="0.25">
      <c r="A5" s="6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7" t="s">
        <v>8368</v>
      </c>
      <c r="B6" s="8">
        <v>89</v>
      </c>
      <c r="C6" s="8">
        <v>363</v>
      </c>
      <c r="D6" s="8">
        <v>50</v>
      </c>
      <c r="E6" s="8">
        <v>564</v>
      </c>
      <c r="F6" s="8">
        <v>1066</v>
      </c>
    </row>
    <row r="7" spans="1:6" x14ac:dyDescent="0.25">
      <c r="A7" s="10" t="s">
        <v>8369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</row>
    <row r="8" spans="1:6" x14ac:dyDescent="0.25">
      <c r="A8" s="10" t="s">
        <v>8370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25">
      <c r="A9" s="10" t="s">
        <v>8371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25">
      <c r="A10" s="7" t="s">
        <v>8359</v>
      </c>
      <c r="B10" s="8">
        <v>80</v>
      </c>
      <c r="C10" s="8">
        <v>375</v>
      </c>
      <c r="D10" s="8"/>
      <c r="E10" s="8">
        <v>637</v>
      </c>
      <c r="F10" s="8">
        <v>1092</v>
      </c>
    </row>
    <row r="11" spans="1:6" x14ac:dyDescent="0.25">
      <c r="A11" s="10" t="s">
        <v>8372</v>
      </c>
      <c r="B11" s="8">
        <v>27</v>
      </c>
      <c r="C11" s="8">
        <v>102</v>
      </c>
      <c r="D11" s="8"/>
      <c r="E11" s="8">
        <v>192</v>
      </c>
      <c r="F11" s="8">
        <v>321</v>
      </c>
    </row>
    <row r="12" spans="1:6" x14ac:dyDescent="0.25">
      <c r="A12" s="10" t="s">
        <v>8360</v>
      </c>
      <c r="B12" s="8">
        <v>26</v>
      </c>
      <c r="C12" s="8">
        <v>126</v>
      </c>
      <c r="D12" s="8"/>
      <c r="E12" s="8">
        <v>234</v>
      </c>
      <c r="F12" s="8">
        <v>386</v>
      </c>
    </row>
    <row r="13" spans="1:6" x14ac:dyDescent="0.25">
      <c r="A13" s="10" t="s">
        <v>8373</v>
      </c>
      <c r="B13" s="8">
        <v>27</v>
      </c>
      <c r="C13" s="8">
        <v>147</v>
      </c>
      <c r="D13" s="8"/>
      <c r="E13" s="8">
        <v>211</v>
      </c>
      <c r="F13" s="8">
        <v>385</v>
      </c>
    </row>
    <row r="14" spans="1:6" x14ac:dyDescent="0.25">
      <c r="A14" s="7" t="s">
        <v>8361</v>
      </c>
      <c r="B14" s="8">
        <v>100</v>
      </c>
      <c r="C14" s="8">
        <v>411</v>
      </c>
      <c r="D14" s="8"/>
      <c r="E14" s="8">
        <v>507</v>
      </c>
      <c r="F14" s="8">
        <v>1018</v>
      </c>
    </row>
    <row r="15" spans="1:6" x14ac:dyDescent="0.25">
      <c r="A15" s="10" t="s">
        <v>8362</v>
      </c>
      <c r="B15" s="8">
        <v>43</v>
      </c>
      <c r="C15" s="8">
        <v>150</v>
      </c>
      <c r="D15" s="8"/>
      <c r="E15" s="8">
        <v>194</v>
      </c>
      <c r="F15" s="8">
        <v>387</v>
      </c>
    </row>
    <row r="16" spans="1:6" x14ac:dyDescent="0.25">
      <c r="A16" s="10" t="s">
        <v>8363</v>
      </c>
      <c r="B16" s="8">
        <v>33</v>
      </c>
      <c r="C16" s="8">
        <v>134</v>
      </c>
      <c r="D16" s="8"/>
      <c r="E16" s="8">
        <v>166</v>
      </c>
      <c r="F16" s="8">
        <v>333</v>
      </c>
    </row>
    <row r="17" spans="1:6" x14ac:dyDescent="0.25">
      <c r="A17" s="10" t="s">
        <v>8364</v>
      </c>
      <c r="B17" s="8">
        <v>24</v>
      </c>
      <c r="C17" s="8">
        <v>127</v>
      </c>
      <c r="D17" s="8"/>
      <c r="E17" s="8">
        <v>147</v>
      </c>
      <c r="F17" s="8">
        <v>298</v>
      </c>
    </row>
    <row r="18" spans="1:6" x14ac:dyDescent="0.25">
      <c r="A18" s="7" t="s">
        <v>8365</v>
      </c>
      <c r="B18" s="8">
        <v>80</v>
      </c>
      <c r="C18" s="8">
        <v>381</v>
      </c>
      <c r="D18" s="8"/>
      <c r="E18" s="8">
        <v>477</v>
      </c>
      <c r="F18" s="8">
        <v>938</v>
      </c>
    </row>
    <row r="19" spans="1:6" x14ac:dyDescent="0.25">
      <c r="A19" s="10" t="s">
        <v>8366</v>
      </c>
      <c r="B19" s="8">
        <v>20</v>
      </c>
      <c r="C19" s="8">
        <v>149</v>
      </c>
      <c r="D19" s="8"/>
      <c r="E19" s="8">
        <v>183</v>
      </c>
      <c r="F19" s="8">
        <v>352</v>
      </c>
    </row>
    <row r="20" spans="1:6" x14ac:dyDescent="0.25">
      <c r="A20" s="10" t="s">
        <v>8367</v>
      </c>
      <c r="B20" s="8">
        <v>37</v>
      </c>
      <c r="C20" s="8">
        <v>114</v>
      </c>
      <c r="D20" s="8"/>
      <c r="E20" s="8">
        <v>183</v>
      </c>
      <c r="F20" s="8">
        <v>334</v>
      </c>
    </row>
    <row r="21" spans="1:6" x14ac:dyDescent="0.25">
      <c r="A21" s="10" t="s">
        <v>8374</v>
      </c>
      <c r="B21" s="8">
        <v>23</v>
      </c>
      <c r="C21" s="8">
        <v>118</v>
      </c>
      <c r="D21" s="8"/>
      <c r="E21" s="8">
        <v>111</v>
      </c>
      <c r="F21" s="8">
        <v>252</v>
      </c>
    </row>
    <row r="22" spans="1:6" x14ac:dyDescent="0.25">
      <c r="A22" s="7" t="s">
        <v>8321</v>
      </c>
      <c r="B22" s="8">
        <v>349</v>
      </c>
      <c r="C22" s="8">
        <v>1530</v>
      </c>
      <c r="D22" s="8">
        <v>50</v>
      </c>
      <c r="E22" s="8">
        <v>2185</v>
      </c>
      <c r="F22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PIVOT_COUNTRY</vt:lpstr>
      <vt:lpstr>BONUS_DATA</vt:lpstr>
      <vt:lpstr>PIVOT_CATEGORY</vt:lpstr>
      <vt:lpstr>PIVOT_SUB-CATEGORY</vt:lpstr>
      <vt:lpstr>PIVOT_DATE_CREATED_CONVERSION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Nicolas Gomez Bustamante</cp:lastModifiedBy>
  <dcterms:created xsi:type="dcterms:W3CDTF">2017-04-20T15:17:24Z</dcterms:created>
  <dcterms:modified xsi:type="dcterms:W3CDTF">2019-06-08T15:29:28Z</dcterms:modified>
</cp:coreProperties>
</file>