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asch/Documents/FL/Input/Received/2020 Received/"/>
    </mc:Choice>
  </mc:AlternateContent>
  <xr:revisionPtr revIDLastSave="0" documentId="13_ncr:1_{133CDED1-9F81-604A-BE70-93CD11332F2F}" xr6:coauthVersionLast="46" xr6:coauthVersionMax="46" xr10:uidLastSave="{00000000-0000-0000-0000-000000000000}"/>
  <bookViews>
    <workbookView xWindow="840" yWindow="460" windowWidth="33600" windowHeight="20540" xr2:uid="{00000000-000D-0000-FFFF-FFFF00000000}"/>
  </bookViews>
  <sheets>
    <sheet name="export (87).csv" sheetId="1" r:id="rId1"/>
    <sheet name="Pivot Table 2" sheetId="2" r:id="rId2"/>
    <sheet name="Pivot Table 1" sheetId="3" r:id="rId3"/>
  </sheets>
  <calcPr calcId="191029"/>
  <pivotCaches>
    <pivotCache cacheId="4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6" i="1" l="1"/>
  <c r="I286" i="1"/>
  <c r="H286" i="1"/>
  <c r="H287" i="1" s="1"/>
  <c r="G286" i="1"/>
  <c r="F286" i="1"/>
  <c r="E286" i="1"/>
  <c r="E287" i="1" s="1"/>
  <c r="D286" i="1"/>
  <c r="D287" i="1" s="1"/>
  <c r="C286" i="1"/>
  <c r="C287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V275" i="1"/>
  <c r="U275" i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V286" i="1" l="1"/>
  <c r="G287" i="1"/>
  <c r="F287" i="1"/>
</calcChain>
</file>

<file path=xl/sharedStrings.xml><?xml version="1.0" encoding="utf-8"?>
<sst xmlns="http://schemas.openxmlformats.org/spreadsheetml/2006/main" count="1350" uniqueCount="193">
  <si>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</si>
  <si>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</si>
  <si>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</si>
  <si>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</si>
  <si>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</si>
  <si>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</si>
  <si>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</si>
  <si>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</si>
  <si>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</si>
  <si>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USDA</t>
  </si>
  <si>
    <t>Total weight</t>
  </si>
  <si>
    <t>Donor</t>
  </si>
  <si>
    <t>Recipients</t>
  </si>
  <si>
    <t>Hours spent</t>
  </si>
  <si>
    <t>Volunteers</t>
  </si>
  <si>
    <t>Total Hours</t>
  </si>
  <si>
    <t>Whole Foods Market - Arlington</t>
  </si>
  <si>
    <t>UU First Parish Church</t>
  </si>
  <si>
    <t>Jerry Cohn</t>
  </si>
  <si>
    <t>Nancy Frost</t>
  </si>
  <si>
    <t>Panera - Lexington</t>
  </si>
  <si>
    <t>JoAnn Sequeira</t>
  </si>
  <si>
    <t>Panera - Burlington</t>
  </si>
  <si>
    <t>Nicole Nixon</t>
  </si>
  <si>
    <t>Wicked Bagels</t>
  </si>
  <si>
    <t>Julie Kremer</t>
  </si>
  <si>
    <t>Trader Joe's - Arlington</t>
  </si>
  <si>
    <t>jeff hoger</t>
  </si>
  <si>
    <t>Sasha Beck</t>
  </si>
  <si>
    <t>Sydney Bernstein</t>
  </si>
  <si>
    <t>Whole Foods Market - Medford</t>
  </si>
  <si>
    <t>Joanne E Sullivan</t>
  </si>
  <si>
    <t>Lynn S Auerbach</t>
  </si>
  <si>
    <t>Michael Armanious</t>
  </si>
  <si>
    <t>Breadboard Bakery</t>
  </si>
  <si>
    <t>Brian Rojo</t>
  </si>
  <si>
    <t>Eric Saulnier</t>
  </si>
  <si>
    <t>Jan Jeffers Lo</t>
  </si>
  <si>
    <t>Wegmans Medford</t>
  </si>
  <si>
    <t>Costco</t>
  </si>
  <si>
    <t>Stop and Shop Arlington</t>
  </si>
  <si>
    <t>La Patisserie</t>
  </si>
  <si>
    <t>Annie Hewitt</t>
  </si>
  <si>
    <t>Neighborhood Produce</t>
  </si>
  <si>
    <t>Laura Olivier</t>
  </si>
  <si>
    <t>Ivan Basch</t>
  </si>
  <si>
    <t>Megan Begley</t>
  </si>
  <si>
    <t>Heidi Logan</t>
  </si>
  <si>
    <t>Irene Lee</t>
  </si>
  <si>
    <t>Suzanne Villee</t>
  </si>
  <si>
    <t>Lexington Community Farm</t>
  </si>
  <si>
    <t>Karen Garber</t>
  </si>
  <si>
    <t>Bess and Stewart Deck</t>
  </si>
  <si>
    <t>Stewart Deck</t>
  </si>
  <si>
    <t>Trader Joes - Fresh Pond</t>
  </si>
  <si>
    <t>Grace McKay</t>
  </si>
  <si>
    <t>17 Irving St (D)</t>
  </si>
  <si>
    <t>Lesley Scott-Morton</t>
  </si>
  <si>
    <t>Rebecca Byrnes</t>
  </si>
  <si>
    <t>Robert Byrnes</t>
  </si>
  <si>
    <t>Carina Gonzalez</t>
  </si>
  <si>
    <t>Ed Dziadzio</t>
  </si>
  <si>
    <t>jessica farman</t>
  </si>
  <si>
    <t>kemjika nwokogba</t>
  </si>
  <si>
    <t>Martine Gougault</t>
  </si>
  <si>
    <t>Cole Franks</t>
  </si>
  <si>
    <t>Tucker Walton</t>
  </si>
  <si>
    <t>Larry Slotnick</t>
  </si>
  <si>
    <t>Grazia De La Cruz</t>
  </si>
  <si>
    <t>Margie Bell</t>
  </si>
  <si>
    <t>Steve Smith</t>
  </si>
  <si>
    <t>Kevin Ferguson</t>
  </si>
  <si>
    <t>Laura Manion</t>
  </si>
  <si>
    <t>Sharyn Lowenstein</t>
  </si>
  <si>
    <t>Whole Foods Fresh Pond</t>
  </si>
  <si>
    <t>Larry Belvin</t>
  </si>
  <si>
    <t>Momoko Hirose</t>
  </si>
  <si>
    <t>Rosaly Aiello</t>
  </si>
  <si>
    <t>Great Harvest Bread</t>
  </si>
  <si>
    <t>howard benjamin</t>
  </si>
  <si>
    <t>Jane Arsham</t>
  </si>
  <si>
    <t>Mark Paglierani</t>
  </si>
  <si>
    <t>Craig Rabe</t>
  </si>
  <si>
    <t>Adam Bolonsky</t>
  </si>
  <si>
    <t>David Fillingham</t>
  </si>
  <si>
    <t>James Anas</t>
  </si>
  <si>
    <t>Ellen Reedy</t>
  </si>
  <si>
    <t>Tina Silberman</t>
  </si>
  <si>
    <t>Devlin O'Malley-Coscia</t>
  </si>
  <si>
    <t>Donna VanderClock</t>
  </si>
  <si>
    <t>Christine Ritzkowski</t>
  </si>
  <si>
    <t>deborah fitzgerald</t>
  </si>
  <si>
    <t>Bruce Lynn</t>
  </si>
  <si>
    <t>Judi Bohn</t>
  </si>
  <si>
    <t>nora mann</t>
  </si>
  <si>
    <t>Corinna Vanderspek</t>
  </si>
  <si>
    <t>Julie Lucey</t>
  </si>
  <si>
    <t>Phil Budne</t>
  </si>
  <si>
    <t>Wegmans Chestnut Hill</t>
  </si>
  <si>
    <t>Don Westwater</t>
  </si>
  <si>
    <t>Lori Schulsinger</t>
  </si>
  <si>
    <t>DeAnne Dupont</t>
  </si>
  <si>
    <t>Beth Elliott</t>
  </si>
  <si>
    <t>Sylvia Reagan</t>
  </si>
  <si>
    <t>Paul Levine</t>
  </si>
  <si>
    <t>Randi Levine</t>
  </si>
  <si>
    <t>Chris Thompson</t>
  </si>
  <si>
    <t>Mara Vatz</t>
  </si>
  <si>
    <t>Annika Quick</t>
  </si>
  <si>
    <t>Lorelei Kolegue</t>
  </si>
  <si>
    <t>Nora Smith</t>
  </si>
  <si>
    <t>Shoba Reginald</t>
  </si>
  <si>
    <t>Brandon Kwok</t>
  </si>
  <si>
    <t>Pranav Dorbala</t>
  </si>
  <si>
    <t>Meghan Patrick</t>
  </si>
  <si>
    <t>Meg Wickham</t>
  </si>
  <si>
    <t>Eileen Gonthier</t>
  </si>
  <si>
    <t>Lisa Soo Hoo</t>
  </si>
  <si>
    <t>Shauna Pellauer</t>
  </si>
  <si>
    <t>charlotte dubuc</t>
  </si>
  <si>
    <t>Jennifer Forsyth</t>
  </si>
  <si>
    <t>wendy elverson</t>
  </si>
  <si>
    <t>Terrence Hayes</t>
  </si>
  <si>
    <t>C19- One Time</t>
  </si>
  <si>
    <t>Kevin Gillis</t>
  </si>
  <si>
    <t>Audra Boni</t>
  </si>
  <si>
    <t>Jane Caufield</t>
  </si>
  <si>
    <t>Elly Schottman</t>
  </si>
  <si>
    <t>Theodora Doukoglou</t>
  </si>
  <si>
    <t>Jeff Buxbaum</t>
  </si>
  <si>
    <t>Moira Cronin</t>
  </si>
  <si>
    <t>Jonathan Haughton</t>
  </si>
  <si>
    <t>Jeff colman</t>
  </si>
  <si>
    <t>Arjan Post</t>
  </si>
  <si>
    <t>Cynthia Adams</t>
  </si>
  <si>
    <t>Alireza Alizadeh</t>
  </si>
  <si>
    <t>Leah Blachman</t>
  </si>
  <si>
    <t>Lisa</t>
  </si>
  <si>
    <t>Kristina D Cairns</t>
  </si>
  <si>
    <t>Lexington Public Schools</t>
  </si>
  <si>
    <t>Somerville Vets</t>
  </si>
  <si>
    <t>Arlington Eats Market (AEM)</t>
  </si>
  <si>
    <t>Butternut Bakehouse</t>
  </si>
  <si>
    <t>Trader Joe's - Burlington</t>
  </si>
  <si>
    <t>Boston Area Gleaners</t>
  </si>
  <si>
    <t>Neighborhood Farm</t>
  </si>
  <si>
    <t>UU First Parish Church (D)</t>
  </si>
  <si>
    <t>Gold Bell</t>
  </si>
  <si>
    <t>Garelick</t>
  </si>
  <si>
    <t>Stonyfield</t>
  </si>
  <si>
    <t>Adjusted with USDAY</t>
  </si>
  <si>
    <t>Dairy</t>
  </si>
  <si>
    <t>Meat</t>
  </si>
  <si>
    <t>SUM of Bread and Bakery</t>
  </si>
  <si>
    <t>SUM of Non-perishables</t>
  </si>
  <si>
    <t>SUM of Prepared Foods</t>
  </si>
  <si>
    <t>SUM of Produce</t>
  </si>
  <si>
    <t>SUM of Dairy and Eggs</t>
  </si>
  <si>
    <t>SUM of Meat and Protein</t>
  </si>
  <si>
    <t>SUM of Total weight</t>
  </si>
  <si>
    <t>Grand Total</t>
  </si>
  <si>
    <t/>
  </si>
  <si>
    <t>2020-10-06</t>
  </si>
  <si>
    <t>2020-10-13</t>
  </si>
  <si>
    <t>2020-10-01</t>
  </si>
  <si>
    <t>2020-10-02</t>
  </si>
  <si>
    <t>2020-10-03</t>
  </si>
  <si>
    <t>2020-10-04</t>
  </si>
  <si>
    <t>2020-10-05</t>
  </si>
  <si>
    <t>2020-10-07</t>
  </si>
  <si>
    <t>2020-10-16</t>
  </si>
  <si>
    <t>2020-10-23</t>
  </si>
  <si>
    <t>2020-10-08</t>
  </si>
  <si>
    <t>2020-10-09</t>
  </si>
  <si>
    <t>2020-10-10</t>
  </si>
  <si>
    <t>2020-10-11</t>
  </si>
  <si>
    <t>2020-10-12</t>
  </si>
  <si>
    <t>2020-10-14</t>
  </si>
  <si>
    <t>2020-10-15</t>
  </si>
  <si>
    <t>2020-10-17</t>
  </si>
  <si>
    <t>2020-10-18</t>
  </si>
  <si>
    <t>2020-10-19</t>
  </si>
  <si>
    <t>2020-10-20</t>
  </si>
  <si>
    <t>2020-10-21</t>
  </si>
  <si>
    <t>2020-10-22</t>
  </si>
  <si>
    <t>2020-10-25</t>
  </si>
  <si>
    <t>2020-10-24</t>
  </si>
  <si>
    <t>2020-10-26</t>
  </si>
  <si>
    <t>2020-10-27</t>
  </si>
  <si>
    <t>2020-10-28</t>
  </si>
  <si>
    <t>2020-10-29</t>
  </si>
  <si>
    <t>2020-10-30</t>
  </si>
  <si>
    <t>2020-10-31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</si>
</sst>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164" fontId="0" fillId="0" borderId="1" xfId="0" applyNumberFormat="1" applyFont="1" applyBorder="1" applyAlignment="1"/>
    <xf numFmtId="0" fontId="0" fillId="0" borderId="2" xfId="0" applyNumberFormat="1" applyFont="1" applyBorder="1" applyAlignment="1"/>
    <xf numFmtId="164" fontId="0" fillId="0" borderId="3" xfId="0" applyNumberFormat="1" applyFont="1" applyBorder="1" applyAlignment="1"/>
    <xf numFmtId="0" fontId="0" fillId="0" borderId="4" xfId="0" applyNumberFormat="1" applyFont="1" applyBorder="1" applyAlignment="1"/>
    <xf numFmtId="164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3" xfId="0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5" xfId="0" applyFont="1" applyBorder="1" applyAlignment="1"/>
    <xf numFmtId="0" fontId="0" fillId="0" borderId="5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86.498855787038" refreshedVersion="6" recordCount="284" xr:uid="{00000000-000A-0000-FFFF-FFFF01000000}">
  <cacheSource type="worksheet">
    <worksheetSource ref="B1:J285" sheet="export (87).csv"/>
  </cacheSource>
  <cacheFields count="10">
    <cacheField name="Date" numFmtId="164">
      <sharedItems containsSemiMixedTypes="0" containsNonDate="0" containsDate="1" containsString="0" minDate="2020-10-01T00:00:00" maxDate="2020-11-01T00:00:00" count="31">
        <d v="2020-10-06T00:00:00"/>
        <d v="2020-10-13T00:00:00"/>
        <d v="2020-10-01T00:00:00"/>
        <d v="2020-10-02T00:00:00"/>
        <d v="2020-10-03T00:00:00"/>
        <d v="2020-10-04T00:00:00"/>
        <d v="2020-10-05T00:00:00"/>
        <d v="2020-10-07T00:00:00"/>
        <d v="2020-10-16T00:00:00"/>
        <d v="2020-10-23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2T00:00:00"/>
        <d v="2020-10-25T00:00:00"/>
        <d v="2020-10-24T00:00:00"/>
        <d v="2020-10-26T00:00:00"/>
        <d v="2020-10-27T00:00:00"/>
        <d v="2020-10-28T00:00:00"/>
        <d v="2020-10-29T00:00:00"/>
        <d v="2020-10-30T00:00:00"/>
        <d v="2020-10-31T00:00:00"/>
      </sharedItems>
    </cacheField>
    <cacheField name="Bread and Bakery" numFmtId="0">
      <sharedItems containsString="0" containsBlank="1" containsNumber="1" minValue="0" maxValue="24"/>
    </cacheField>
    <cacheField name="Non-perishables" numFmtId="0">
      <sharedItems containsSemiMixedTypes="0" containsString="0" containsNumber="1" minValue="0" maxValue="50"/>
    </cacheField>
    <cacheField name="Prepared Foods" numFmtId="0">
      <sharedItems containsSemiMixedTypes="0" containsString="0" containsNumber="1" minValue="0" maxValue="112"/>
    </cacheField>
    <cacheField name="Produce" numFmtId="0">
      <sharedItems containsSemiMixedTypes="0" containsString="0" containsNumber="1" minValue="0" maxValue="73"/>
    </cacheField>
    <cacheField name="Dairy and Eggs" numFmtId="0">
      <sharedItems containsSemiMixedTypes="0" containsString="0" containsNumber="1" minValue="0" maxValue="348"/>
    </cacheField>
    <cacheField name="Meat and Protein" numFmtId="0">
      <sharedItems containsSemiMixedTypes="0" containsString="0" containsNumber="1" minValue="0" maxValue="5"/>
    </cacheField>
    <cacheField name="Compost" numFmtId="0">
      <sharedItems containsSemiMixedTypes="0" containsString="0" containsNumber="1" minValue="0" maxValue="4"/>
    </cacheField>
    <cacheField name="USDA" numFmtId="0">
      <sharedItems containsSemiMixedTypes="0" containsString="0" containsNumber="1" containsInteger="1" minValue="0" maxValue="546"/>
    </cacheField>
    <cacheField name="Total weight" numFmtId="0">
      <sharedItems containsSemiMixedTypes="0" containsString="0" containsNumber="1" minValue="0" maxValue="16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186.498855902777" refreshedVersion="6" recordCount="284" xr:uid="{00000000-000A-0000-FFFF-FFFF00000000}">
  <cacheSource type="worksheet">
    <worksheetSource ref="B1:K285" sheet="export (87).csv"/>
  </cacheSource>
  <cacheFields count="11">
    <cacheField name="Date" numFmtId="164">
      <sharedItems containsSemiMixedTypes="0" containsNonDate="0" containsDate="1" containsString="0" minDate="2020-10-01T00:00:00" maxDate="2020-11-01T00:00:00"/>
    </cacheField>
    <cacheField name="Bread and Bakery" numFmtId="0">
      <sharedItems containsString="0" containsBlank="1" containsNumber="1" minValue="0" maxValue="24"/>
    </cacheField>
    <cacheField name="Non-perishables" numFmtId="0">
      <sharedItems containsSemiMixedTypes="0" containsString="0" containsNumber="1" minValue="0" maxValue="50"/>
    </cacheField>
    <cacheField name="Prepared Foods" numFmtId="0">
      <sharedItems containsSemiMixedTypes="0" containsString="0" containsNumber="1" minValue="0" maxValue="112"/>
    </cacheField>
    <cacheField name="Produce" numFmtId="0">
      <sharedItems containsSemiMixedTypes="0" containsString="0" containsNumber="1" minValue="0" maxValue="73"/>
    </cacheField>
    <cacheField name="Dairy and Eggs" numFmtId="0">
      <sharedItems containsSemiMixedTypes="0" containsString="0" containsNumber="1" minValue="0" maxValue="348"/>
    </cacheField>
    <cacheField name="Meat and Protein" numFmtId="0">
      <sharedItems containsSemiMixedTypes="0" containsString="0" containsNumber="1" minValue="0" maxValue="5"/>
    </cacheField>
    <cacheField name="Compost" numFmtId="0">
      <sharedItems containsSemiMixedTypes="0" containsString="0" containsNumber="1" minValue="0" maxValue="4"/>
    </cacheField>
    <cacheField name="USDA" numFmtId="0">
      <sharedItems containsSemiMixedTypes="0" containsString="0" containsNumber="1" containsInteger="1" minValue="0" maxValue="546"/>
    </cacheField>
    <cacheField name="Total weight" numFmtId="0">
      <sharedItems containsSemiMixedTypes="0" containsString="0" containsNumber="1" minValue="0" maxValue="16380"/>
    </cacheField>
    <cacheField name="Donor" numFmtId="0">
      <sharedItems count="30">
        <s v="Whole Foods Market - Arlington"/>
        <s v="Panera - Lexington"/>
        <s v="Panera - Burlington"/>
        <s v="Wicked Bagels"/>
        <s v="Trader Joe's - Arlington"/>
        <s v="Whole Foods Market - Medford"/>
        <s v="Breadboard Bakery"/>
        <s v="Wegmans Medford"/>
        <s v="Costco"/>
        <s v="Stop and Shop Arlington"/>
        <s v="La Patisserie"/>
        <s v="Neighborhood Produce"/>
        <s v="Lexington Community Farm"/>
        <s v="Trader Joes - Fresh Pond"/>
        <s v="17 Irving St (D)"/>
        <s v="Whole Foods Fresh Pond"/>
        <s v="Great Harvest Bread"/>
        <s v="Wegmans Chestnut Hill"/>
        <s v="C19- One Time"/>
        <s v="Lexington Public Schools"/>
        <s v="Arlington Eats Market (AEM)"/>
        <s v="Butternut Bakehouse"/>
        <s v="Trader Joe's - Burlington"/>
        <s v="Boston Area Gleaners"/>
        <s v="Neighborhood Farm"/>
        <s v="UU First Parish Church (D)"/>
        <s v="Gold Bell"/>
        <s v="USDA"/>
        <s v="Garelick"/>
        <s v="Stonyfie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">
  <r>
    <x v="0"/>
    <n v="4.5"/>
    <n v="0"/>
    <n v="2"/>
    <n v="5.5"/>
    <n v="4"/>
    <n v="0"/>
    <n v="0"/>
    <n v="0"/>
    <n v="358"/>
  </r>
  <r>
    <x v="1"/>
    <n v="6.5"/>
    <n v="2"/>
    <n v="12"/>
    <n v="0"/>
    <n v="6"/>
    <n v="0"/>
    <n v="0"/>
    <n v="0"/>
    <n v="491"/>
  </r>
  <r>
    <x v="2"/>
    <n v="3.9"/>
    <n v="0"/>
    <n v="0"/>
    <n v="0"/>
    <n v="0"/>
    <n v="0"/>
    <n v="0"/>
    <n v="0"/>
    <n v="70.2"/>
  </r>
  <r>
    <x v="2"/>
    <n v="2"/>
    <n v="0"/>
    <n v="0"/>
    <n v="0"/>
    <n v="0"/>
    <n v="0"/>
    <n v="0"/>
    <n v="0"/>
    <n v="36"/>
  </r>
  <r>
    <x v="2"/>
    <n v="4"/>
    <n v="0"/>
    <n v="0"/>
    <n v="0"/>
    <n v="0"/>
    <n v="0"/>
    <n v="0"/>
    <n v="0"/>
    <n v="72"/>
  </r>
  <r>
    <x v="2"/>
    <n v="5"/>
    <n v="3"/>
    <n v="2"/>
    <n v="3"/>
    <n v="1"/>
    <n v="1"/>
    <n v="0"/>
    <n v="0"/>
    <n v="307"/>
  </r>
  <r>
    <x v="2"/>
    <n v="10"/>
    <n v="3"/>
    <n v="3"/>
    <n v="10"/>
    <n v="1"/>
    <n v="1"/>
    <n v="0"/>
    <n v="0"/>
    <n v="594"/>
  </r>
  <r>
    <x v="2"/>
    <n v="0.5"/>
    <n v="0"/>
    <n v="0"/>
    <n v="0"/>
    <n v="0"/>
    <n v="0"/>
    <n v="0"/>
    <n v="0"/>
    <n v="9"/>
  </r>
  <r>
    <x v="2"/>
    <n v="5"/>
    <n v="0"/>
    <n v="3"/>
    <n v="2"/>
    <n v="0"/>
    <n v="0"/>
    <n v="0"/>
    <n v="0"/>
    <n v="187"/>
  </r>
  <r>
    <x v="2"/>
    <n v="11"/>
    <n v="0"/>
    <n v="4"/>
    <n v="0"/>
    <n v="0"/>
    <n v="0"/>
    <n v="0"/>
    <n v="0"/>
    <n v="258"/>
  </r>
  <r>
    <x v="2"/>
    <n v="9"/>
    <n v="50"/>
    <n v="5"/>
    <n v="5"/>
    <n v="0"/>
    <n v="0"/>
    <n v="0"/>
    <n v="0"/>
    <n v="1317"/>
  </r>
  <r>
    <x v="2"/>
    <n v="0"/>
    <n v="0"/>
    <n v="0"/>
    <n v="0"/>
    <n v="0"/>
    <n v="0"/>
    <n v="0"/>
    <n v="0"/>
    <n v="0"/>
  </r>
  <r>
    <x v="3"/>
    <n v="9"/>
    <n v="0"/>
    <n v="0"/>
    <n v="0"/>
    <n v="0"/>
    <n v="0"/>
    <n v="0"/>
    <n v="0"/>
    <n v="162"/>
  </r>
  <r>
    <x v="3"/>
    <n v="0"/>
    <n v="0"/>
    <n v="0"/>
    <n v="3"/>
    <n v="0"/>
    <n v="0"/>
    <n v="0"/>
    <n v="0"/>
    <n v="78"/>
  </r>
  <r>
    <x v="3"/>
    <n v="1"/>
    <n v="3"/>
    <n v="0"/>
    <n v="3"/>
    <n v="1"/>
    <n v="0"/>
    <n v="0"/>
    <n v="0"/>
    <n v="179"/>
  </r>
  <r>
    <x v="3"/>
    <n v="4"/>
    <n v="0"/>
    <n v="2"/>
    <n v="5"/>
    <n v="0"/>
    <n v="2"/>
    <n v="0"/>
    <n v="0"/>
    <n v="284"/>
  </r>
  <r>
    <x v="3"/>
    <n v="2"/>
    <n v="1"/>
    <n v="0"/>
    <n v="8.5"/>
    <n v="1.5"/>
    <n v="0"/>
    <n v="3"/>
    <n v="0"/>
    <n v="315"/>
  </r>
  <r>
    <x v="3"/>
    <n v="8"/>
    <n v="0"/>
    <n v="4"/>
    <n v="11"/>
    <n v="1"/>
    <n v="0"/>
    <n v="0"/>
    <n v="0"/>
    <n v="516"/>
  </r>
  <r>
    <x v="3"/>
    <n v="0"/>
    <n v="0"/>
    <n v="0"/>
    <n v="5"/>
    <n v="0"/>
    <n v="0"/>
    <n v="0"/>
    <n v="0"/>
    <n v="130"/>
  </r>
  <r>
    <x v="4"/>
    <n v="3"/>
    <n v="0"/>
    <n v="0"/>
    <n v="0"/>
    <n v="0"/>
    <n v="0"/>
    <n v="0"/>
    <n v="0"/>
    <n v="54"/>
  </r>
  <r>
    <x v="4"/>
    <n v="5.5"/>
    <n v="0"/>
    <n v="0"/>
    <n v="0"/>
    <n v="0"/>
    <n v="0"/>
    <n v="0"/>
    <n v="0"/>
    <n v="99"/>
  </r>
  <r>
    <x v="4"/>
    <n v="3"/>
    <n v="1"/>
    <n v="3"/>
    <n v="6"/>
    <n v="1"/>
    <n v="2"/>
    <n v="0"/>
    <n v="0"/>
    <n v="352"/>
  </r>
  <r>
    <x v="4"/>
    <n v="2.5"/>
    <n v="1"/>
    <n v="4"/>
    <n v="15"/>
    <n v="1"/>
    <n v="2"/>
    <n v="0"/>
    <n v="0"/>
    <n v="592"/>
  </r>
  <r>
    <x v="4"/>
    <n v="0"/>
    <n v="0"/>
    <n v="0"/>
    <n v="0"/>
    <n v="0"/>
    <n v="0"/>
    <n v="0"/>
    <n v="0"/>
    <n v="0"/>
  </r>
  <r>
    <x v="4"/>
    <n v="2.5"/>
    <n v="1"/>
    <n v="4"/>
    <n v="15"/>
    <n v="1"/>
    <n v="2"/>
    <n v="0"/>
    <n v="0"/>
    <n v="592"/>
  </r>
  <r>
    <x v="4"/>
    <n v="3"/>
    <n v="0.5"/>
    <n v="0"/>
    <n v="0"/>
    <n v="0"/>
    <n v="0"/>
    <n v="0"/>
    <n v="0"/>
    <n v="63.5"/>
  </r>
  <r>
    <x v="4"/>
    <n v="7"/>
    <n v="2"/>
    <n v="0"/>
    <n v="15"/>
    <n v="0"/>
    <n v="0"/>
    <n v="0"/>
    <n v="0"/>
    <n v="554"/>
  </r>
  <r>
    <x v="4"/>
    <n v="7"/>
    <n v="1.5"/>
    <n v="3.9"/>
    <n v="8.3000000000000007"/>
    <n v="0.9"/>
    <n v="0.1"/>
    <n v="0"/>
    <n v="0"/>
    <n v="454.8"/>
  </r>
  <r>
    <x v="5"/>
    <n v="1"/>
    <n v="0"/>
    <n v="0"/>
    <n v="0"/>
    <n v="0"/>
    <n v="0"/>
    <n v="0"/>
    <n v="0"/>
    <n v="18"/>
  </r>
  <r>
    <x v="5"/>
    <n v="0"/>
    <n v="0"/>
    <n v="0"/>
    <n v="0"/>
    <n v="0"/>
    <n v="0"/>
    <n v="0"/>
    <n v="0"/>
    <n v="0"/>
  </r>
  <r>
    <x v="5"/>
    <n v="4"/>
    <n v="2"/>
    <n v="1.5"/>
    <n v="7"/>
    <n v="0"/>
    <n v="1"/>
    <n v="0"/>
    <n v="0"/>
    <n v="340.5"/>
  </r>
  <r>
    <x v="5"/>
    <n v="2.8"/>
    <n v="0"/>
    <n v="0"/>
    <n v="0"/>
    <n v="0"/>
    <n v="0"/>
    <n v="0"/>
    <n v="0"/>
    <n v="50.4"/>
  </r>
  <r>
    <x v="5"/>
    <n v="2"/>
    <n v="0.5"/>
    <n v="3"/>
    <n v="11.5"/>
    <n v="0"/>
    <n v="0"/>
    <n v="0"/>
    <n v="0"/>
    <n v="389.5"/>
  </r>
  <r>
    <x v="5"/>
    <n v="8"/>
    <n v="9"/>
    <n v="4"/>
    <n v="10"/>
    <n v="1"/>
    <n v="0"/>
    <n v="1"/>
    <n v="0"/>
    <n v="661"/>
  </r>
  <r>
    <x v="6"/>
    <n v="2"/>
    <n v="0"/>
    <n v="0"/>
    <n v="0"/>
    <n v="0"/>
    <n v="0"/>
    <n v="0"/>
    <n v="0"/>
    <n v="36"/>
  </r>
  <r>
    <x v="6"/>
    <n v="3"/>
    <n v="0"/>
    <n v="0"/>
    <n v="0"/>
    <n v="0"/>
    <n v="0"/>
    <n v="0"/>
    <n v="0"/>
    <n v="54"/>
  </r>
  <r>
    <x v="6"/>
    <n v="5"/>
    <n v="0"/>
    <n v="0"/>
    <n v="0"/>
    <n v="0"/>
    <n v="0"/>
    <n v="0"/>
    <n v="0"/>
    <n v="90"/>
  </r>
  <r>
    <x v="6"/>
    <n v="4"/>
    <n v="0"/>
    <n v="0"/>
    <n v="0"/>
    <n v="0"/>
    <n v="0"/>
    <n v="0"/>
    <n v="0"/>
    <n v="72"/>
  </r>
  <r>
    <x v="6"/>
    <n v="3"/>
    <n v="0"/>
    <n v="2"/>
    <n v="6"/>
    <n v="0"/>
    <n v="0"/>
    <n v="0"/>
    <n v="0"/>
    <n v="240"/>
  </r>
  <r>
    <x v="6"/>
    <n v="6.5"/>
    <n v="2"/>
    <n v="6"/>
    <n v="3"/>
    <n v="1.5"/>
    <n v="0"/>
    <n v="0.5"/>
    <n v="0"/>
    <n v="362"/>
  </r>
  <r>
    <x v="6"/>
    <n v="0"/>
    <n v="0"/>
    <n v="0"/>
    <n v="2"/>
    <n v="0"/>
    <n v="0"/>
    <n v="0"/>
    <n v="0"/>
    <n v="52"/>
  </r>
  <r>
    <x v="6"/>
    <n v="4"/>
    <n v="0.5"/>
    <n v="1.5"/>
    <n v="4"/>
    <n v="1"/>
    <n v="0"/>
    <n v="0"/>
    <n v="0"/>
    <n v="234"/>
  </r>
  <r>
    <x v="6"/>
    <n v="0.5"/>
    <n v="0"/>
    <n v="0"/>
    <n v="0"/>
    <n v="0"/>
    <n v="0"/>
    <n v="0"/>
    <n v="0"/>
    <n v="9"/>
  </r>
  <r>
    <x v="6"/>
    <n v="7"/>
    <n v="0"/>
    <n v="7"/>
    <n v="0"/>
    <n v="1"/>
    <n v="4"/>
    <n v="0"/>
    <n v="0"/>
    <n v="361"/>
  </r>
  <r>
    <x v="0"/>
    <n v="4"/>
    <n v="0"/>
    <n v="0"/>
    <n v="0"/>
    <n v="0"/>
    <n v="0"/>
    <n v="0"/>
    <n v="0"/>
    <n v="72"/>
  </r>
  <r>
    <x v="0"/>
    <n v="4"/>
    <n v="0"/>
    <n v="0"/>
    <n v="0"/>
    <n v="0"/>
    <n v="0"/>
    <n v="0"/>
    <n v="0"/>
    <n v="72"/>
  </r>
  <r>
    <x v="0"/>
    <n v="3"/>
    <n v="1"/>
    <n v="0"/>
    <n v="2"/>
    <n v="0.5"/>
    <n v="1"/>
    <n v="0"/>
    <n v="0"/>
    <n v="164"/>
  </r>
  <r>
    <x v="0"/>
    <n v="6.5"/>
    <n v="2.5"/>
    <n v="7.5"/>
    <n v="0"/>
    <n v="0"/>
    <n v="0"/>
    <n v="0"/>
    <n v="0"/>
    <n v="277"/>
  </r>
  <r>
    <x v="0"/>
    <n v="1.5"/>
    <n v="0"/>
    <n v="0"/>
    <n v="0"/>
    <n v="0"/>
    <n v="0"/>
    <n v="0"/>
    <n v="0"/>
    <n v="27"/>
  </r>
  <r>
    <x v="0"/>
    <n v="8.6999999999999993"/>
    <n v="0"/>
    <n v="6.3"/>
    <n v="4"/>
    <n v="6.7"/>
    <n v="1.7"/>
    <n v="0"/>
    <n v="0"/>
    <n v="573.49999999999898"/>
  </r>
  <r>
    <x v="7"/>
    <m/>
    <n v="0"/>
    <n v="0"/>
    <n v="0"/>
    <n v="0"/>
    <n v="0"/>
    <n v="0"/>
    <n v="0"/>
    <n v="108"/>
  </r>
  <r>
    <x v="7"/>
    <n v="1"/>
    <n v="0"/>
    <n v="0"/>
    <n v="0"/>
    <n v="0"/>
    <n v="0"/>
    <n v="0"/>
    <n v="0"/>
    <n v="18"/>
  </r>
  <r>
    <x v="7"/>
    <n v="4.5"/>
    <n v="0.5"/>
    <n v="1"/>
    <n v="4"/>
    <n v="0"/>
    <n v="0"/>
    <n v="0"/>
    <n v="0"/>
    <n v="209.5"/>
  </r>
  <r>
    <x v="7"/>
    <n v="4"/>
    <n v="1"/>
    <n v="3"/>
    <n v="9"/>
    <n v="1"/>
    <n v="0"/>
    <n v="0"/>
    <n v="0"/>
    <n v="396"/>
  </r>
  <r>
    <x v="7"/>
    <n v="2"/>
    <n v="0"/>
    <n v="1.5"/>
    <n v="6"/>
    <n v="0"/>
    <n v="1.5"/>
    <n v="0"/>
    <n v="0"/>
    <n v="253.5"/>
  </r>
  <r>
    <x v="8"/>
    <n v="3.5"/>
    <n v="0"/>
    <n v="3"/>
    <n v="9"/>
    <n v="2"/>
    <n v="0"/>
    <n v="0"/>
    <n v="0"/>
    <n v="394"/>
  </r>
  <r>
    <x v="9"/>
    <n v="8"/>
    <n v="2.5"/>
    <n v="2.5"/>
    <n v="6.5"/>
    <n v="0"/>
    <n v="1"/>
    <n v="0"/>
    <n v="0"/>
    <n v="424"/>
  </r>
  <r>
    <x v="10"/>
    <n v="4"/>
    <n v="0"/>
    <n v="0"/>
    <n v="0"/>
    <n v="0"/>
    <n v="0"/>
    <n v="0"/>
    <n v="0"/>
    <n v="72"/>
  </r>
  <r>
    <x v="10"/>
    <n v="3"/>
    <n v="0"/>
    <n v="0"/>
    <n v="0"/>
    <n v="0"/>
    <n v="0"/>
    <n v="0"/>
    <n v="0"/>
    <n v="54"/>
  </r>
  <r>
    <x v="10"/>
    <n v="5"/>
    <n v="0"/>
    <n v="0"/>
    <n v="0"/>
    <n v="0"/>
    <n v="0"/>
    <n v="0"/>
    <n v="0"/>
    <n v="90"/>
  </r>
  <r>
    <x v="10"/>
    <n v="6"/>
    <n v="0"/>
    <n v="1"/>
    <n v="3"/>
    <n v="0.5"/>
    <n v="2.5"/>
    <n v="0"/>
    <n v="0"/>
    <n v="279"/>
  </r>
  <r>
    <x v="10"/>
    <n v="6"/>
    <n v="3"/>
    <n v="2"/>
    <n v="8"/>
    <n v="0"/>
    <n v="0"/>
    <n v="0"/>
    <n v="0"/>
    <n v="403"/>
  </r>
  <r>
    <x v="10"/>
    <n v="0.5"/>
    <n v="0"/>
    <n v="0"/>
    <n v="0"/>
    <n v="0"/>
    <n v="0"/>
    <n v="0"/>
    <n v="0"/>
    <n v="9"/>
  </r>
  <r>
    <x v="10"/>
    <n v="3"/>
    <n v="2"/>
    <n v="0"/>
    <n v="7"/>
    <n v="1"/>
    <n v="0"/>
    <n v="0"/>
    <n v="0"/>
    <n v="300"/>
  </r>
  <r>
    <x v="10"/>
    <n v="9"/>
    <n v="0"/>
    <n v="2"/>
    <n v="0"/>
    <n v="0"/>
    <n v="0"/>
    <n v="0"/>
    <n v="0"/>
    <n v="192"/>
  </r>
  <r>
    <x v="10"/>
    <n v="10"/>
    <n v="25"/>
    <n v="0"/>
    <n v="9"/>
    <n v="3"/>
    <n v="0"/>
    <n v="0"/>
    <n v="0"/>
    <n v="967"/>
  </r>
  <r>
    <x v="10"/>
    <n v="0"/>
    <n v="0"/>
    <n v="0"/>
    <n v="0"/>
    <n v="0"/>
    <n v="0"/>
    <n v="0"/>
    <n v="0"/>
    <n v="0"/>
  </r>
  <r>
    <x v="11"/>
    <n v="4"/>
    <n v="0"/>
    <n v="0"/>
    <n v="0"/>
    <n v="0"/>
    <n v="0"/>
    <n v="0"/>
    <n v="0"/>
    <n v="72"/>
  </r>
  <r>
    <x v="11"/>
    <n v="3"/>
    <n v="0"/>
    <n v="0"/>
    <n v="0"/>
    <n v="0"/>
    <n v="0"/>
    <n v="0"/>
    <n v="0"/>
    <n v="54"/>
  </r>
  <r>
    <x v="11"/>
    <n v="4"/>
    <n v="0"/>
    <n v="0"/>
    <n v="3.5"/>
    <n v="1"/>
    <n v="0"/>
    <n v="0"/>
    <n v="0"/>
    <n v="189"/>
  </r>
  <r>
    <x v="11"/>
    <n v="3"/>
    <n v="0"/>
    <n v="0"/>
    <n v="5.5"/>
    <n v="0.5"/>
    <n v="1"/>
    <n v="0"/>
    <n v="0"/>
    <n v="236"/>
  </r>
  <r>
    <x v="11"/>
    <n v="5"/>
    <n v="0"/>
    <n v="4"/>
    <n v="11"/>
    <n v="2"/>
    <n v="0"/>
    <n v="4"/>
    <n v="0"/>
    <n v="488"/>
  </r>
  <r>
    <x v="11"/>
    <n v="6.5"/>
    <n v="0"/>
    <n v="3.5"/>
    <n v="15.5"/>
    <n v="5"/>
    <n v="0"/>
    <n v="0"/>
    <n v="0"/>
    <n v="702.5"/>
  </r>
  <r>
    <x v="11"/>
    <n v="0"/>
    <n v="0"/>
    <n v="0"/>
    <n v="7"/>
    <n v="0"/>
    <n v="0"/>
    <n v="0"/>
    <n v="0"/>
    <n v="182"/>
  </r>
  <r>
    <x v="12"/>
    <n v="2.5"/>
    <n v="0"/>
    <n v="0"/>
    <n v="0"/>
    <n v="0"/>
    <n v="0"/>
    <n v="0"/>
    <n v="0"/>
    <n v="45"/>
  </r>
  <r>
    <x v="12"/>
    <n v="3"/>
    <n v="0"/>
    <n v="0"/>
    <n v="0"/>
    <n v="0"/>
    <n v="0"/>
    <n v="0"/>
    <n v="0"/>
    <n v="54"/>
  </r>
  <r>
    <x v="12"/>
    <n v="4"/>
    <n v="0"/>
    <n v="0.5"/>
    <n v="9"/>
    <n v="1"/>
    <n v="0"/>
    <n v="0"/>
    <n v="0"/>
    <n v="339.5"/>
  </r>
  <r>
    <x v="12"/>
    <n v="4"/>
    <n v="6"/>
    <n v="0"/>
    <n v="11"/>
    <n v="1"/>
    <n v="1"/>
    <n v="0"/>
    <n v="0"/>
    <n v="524"/>
  </r>
  <r>
    <x v="12"/>
    <n v="0"/>
    <n v="0"/>
    <n v="0"/>
    <n v="0"/>
    <n v="0"/>
    <n v="0"/>
    <n v="0"/>
    <n v="0"/>
    <n v="0"/>
  </r>
  <r>
    <x v="12"/>
    <n v="4"/>
    <n v="6"/>
    <n v="0"/>
    <n v="11"/>
    <n v="1"/>
    <n v="1"/>
    <n v="0"/>
    <n v="0"/>
    <n v="524"/>
  </r>
  <r>
    <x v="12"/>
    <n v="1"/>
    <n v="0"/>
    <n v="0"/>
    <n v="0"/>
    <n v="0"/>
    <n v="0"/>
    <n v="0"/>
    <n v="0"/>
    <n v="18"/>
  </r>
  <r>
    <x v="12"/>
    <n v="3"/>
    <n v="0"/>
    <n v="0"/>
    <n v="4.5"/>
    <n v="0"/>
    <n v="0"/>
    <n v="0"/>
    <n v="0"/>
    <n v="171"/>
  </r>
  <r>
    <x v="13"/>
    <n v="0.25"/>
    <n v="0"/>
    <n v="0"/>
    <n v="0"/>
    <n v="0"/>
    <n v="0"/>
    <n v="0"/>
    <n v="0"/>
    <n v="4.5"/>
  </r>
  <r>
    <x v="13"/>
    <n v="3.9"/>
    <n v="0"/>
    <n v="0"/>
    <n v="0"/>
    <n v="0"/>
    <n v="0"/>
    <n v="0"/>
    <n v="0"/>
    <n v="70.2"/>
  </r>
  <r>
    <x v="13"/>
    <n v="3.5"/>
    <n v="1"/>
    <n v="5.5"/>
    <n v="6"/>
    <n v="0"/>
    <n v="1"/>
    <n v="0"/>
    <n v="0"/>
    <n v="346.5"/>
  </r>
  <r>
    <x v="13"/>
    <n v="2.8"/>
    <n v="0"/>
    <n v="0"/>
    <n v="0"/>
    <n v="0"/>
    <n v="0"/>
    <n v="0"/>
    <n v="0"/>
    <n v="50.4"/>
  </r>
  <r>
    <x v="13"/>
    <n v="3"/>
    <n v="0"/>
    <n v="5"/>
    <n v="0"/>
    <n v="0"/>
    <n v="0"/>
    <n v="0"/>
    <n v="0"/>
    <n v="129"/>
  </r>
  <r>
    <x v="13"/>
    <n v="15"/>
    <n v="2"/>
    <n v="12"/>
    <n v="10"/>
    <n v="1"/>
    <n v="0"/>
    <n v="0"/>
    <n v="0"/>
    <n v="774"/>
  </r>
  <r>
    <x v="14"/>
    <n v="0"/>
    <n v="0"/>
    <n v="0"/>
    <n v="0"/>
    <n v="0"/>
    <n v="0"/>
    <n v="0"/>
    <n v="0"/>
    <n v="0"/>
  </r>
  <r>
    <x v="14"/>
    <n v="3"/>
    <n v="0"/>
    <n v="0"/>
    <n v="0"/>
    <n v="0"/>
    <n v="0"/>
    <n v="0"/>
    <n v="0"/>
    <n v="54"/>
  </r>
  <r>
    <x v="14"/>
    <n v="4"/>
    <n v="0"/>
    <n v="0"/>
    <n v="0"/>
    <n v="0"/>
    <n v="0"/>
    <n v="0"/>
    <n v="0"/>
    <n v="72"/>
  </r>
  <r>
    <x v="14"/>
    <n v="3"/>
    <n v="0"/>
    <n v="0"/>
    <n v="0"/>
    <n v="0"/>
    <n v="0"/>
    <n v="0"/>
    <n v="0"/>
    <n v="54"/>
  </r>
  <r>
    <x v="14"/>
    <n v="3"/>
    <n v="0"/>
    <n v="0"/>
    <n v="5"/>
    <n v="0"/>
    <n v="0"/>
    <n v="0"/>
    <n v="0"/>
    <n v="184"/>
  </r>
  <r>
    <x v="14"/>
    <n v="8.5"/>
    <n v="2"/>
    <n v="4"/>
    <n v="9.5"/>
    <n v="1"/>
    <n v="0"/>
    <n v="0"/>
    <n v="0"/>
    <n v="524"/>
  </r>
  <r>
    <x v="14"/>
    <n v="0"/>
    <n v="0"/>
    <n v="0"/>
    <n v="5"/>
    <n v="0"/>
    <n v="0"/>
    <n v="0"/>
    <n v="0"/>
    <n v="130"/>
  </r>
  <r>
    <x v="14"/>
    <n v="4"/>
    <n v="0"/>
    <n v="2"/>
    <n v="7"/>
    <n v="1"/>
    <n v="1"/>
    <n v="0"/>
    <n v="0"/>
    <n v="336"/>
  </r>
  <r>
    <x v="14"/>
    <n v="1.5"/>
    <n v="0"/>
    <n v="0"/>
    <n v="0"/>
    <n v="0"/>
    <n v="0"/>
    <n v="0"/>
    <n v="0"/>
    <n v="27"/>
  </r>
  <r>
    <x v="14"/>
    <n v="0"/>
    <n v="0"/>
    <n v="7"/>
    <n v="0"/>
    <n v="0"/>
    <n v="0"/>
    <n v="0"/>
    <n v="0"/>
    <n v="105"/>
  </r>
  <r>
    <x v="6"/>
    <n v="0"/>
    <n v="0"/>
    <n v="0"/>
    <n v="8"/>
    <n v="0"/>
    <n v="0"/>
    <n v="0"/>
    <n v="0"/>
    <n v="208"/>
  </r>
  <r>
    <x v="1"/>
    <n v="2"/>
    <n v="0"/>
    <n v="0"/>
    <n v="0"/>
    <n v="0"/>
    <n v="0"/>
    <n v="0"/>
    <n v="0"/>
    <n v="36"/>
  </r>
  <r>
    <x v="1"/>
    <n v="9"/>
    <n v="0"/>
    <n v="0"/>
    <n v="0"/>
    <n v="0"/>
    <n v="0"/>
    <n v="0"/>
    <n v="0"/>
    <n v="162"/>
  </r>
  <r>
    <x v="1"/>
    <n v="13"/>
    <n v="1"/>
    <n v="1"/>
    <n v="3"/>
    <n v="0.5"/>
    <n v="2.5"/>
    <n v="0"/>
    <n v="0"/>
    <n v="424"/>
  </r>
  <r>
    <x v="1"/>
    <n v="10.5"/>
    <n v="0"/>
    <n v="2.5"/>
    <n v="8.5"/>
    <n v="0"/>
    <n v="0"/>
    <n v="0"/>
    <n v="0"/>
    <n v="447.5"/>
  </r>
  <r>
    <x v="1"/>
    <n v="2"/>
    <n v="0"/>
    <n v="0"/>
    <n v="0"/>
    <n v="0"/>
    <n v="0"/>
    <n v="0"/>
    <n v="0"/>
    <n v="36"/>
  </r>
  <r>
    <x v="1"/>
    <n v="5"/>
    <n v="0"/>
    <n v="5"/>
    <n v="6"/>
    <n v="3"/>
    <n v="4"/>
    <n v="0"/>
    <n v="0"/>
    <n v="503"/>
  </r>
  <r>
    <x v="15"/>
    <n v="5"/>
    <n v="0"/>
    <n v="0"/>
    <n v="0"/>
    <n v="0"/>
    <n v="0"/>
    <n v="0"/>
    <n v="0"/>
    <n v="90"/>
  </r>
  <r>
    <x v="15"/>
    <n v="2"/>
    <n v="0"/>
    <n v="0"/>
    <n v="0"/>
    <n v="0"/>
    <n v="0"/>
    <n v="0"/>
    <n v="0"/>
    <n v="36"/>
  </r>
  <r>
    <x v="15"/>
    <n v="3"/>
    <n v="1"/>
    <n v="0.5"/>
    <n v="4"/>
    <n v="0.5"/>
    <n v="0"/>
    <n v="0"/>
    <n v="0"/>
    <n v="197.5"/>
  </r>
  <r>
    <x v="15"/>
    <n v="4"/>
    <n v="1"/>
    <n v="3"/>
    <n v="8"/>
    <n v="0.5"/>
    <n v="0"/>
    <n v="0"/>
    <n v="0"/>
    <n v="357"/>
  </r>
  <r>
    <x v="15"/>
    <n v="4"/>
    <n v="0"/>
    <n v="0"/>
    <n v="7"/>
    <n v="1"/>
    <n v="0"/>
    <n v="0"/>
    <n v="0"/>
    <n v="280"/>
  </r>
  <r>
    <x v="16"/>
    <n v="3.9"/>
    <n v="0"/>
    <n v="0"/>
    <n v="0"/>
    <n v="0"/>
    <n v="0"/>
    <n v="0"/>
    <n v="0"/>
    <n v="70.2"/>
  </r>
  <r>
    <x v="16"/>
    <n v="4"/>
    <n v="0"/>
    <n v="0"/>
    <n v="0"/>
    <n v="0"/>
    <n v="0"/>
    <n v="0"/>
    <n v="0"/>
    <n v="72"/>
  </r>
  <r>
    <x v="16"/>
    <n v="3.2"/>
    <n v="0"/>
    <n v="0"/>
    <n v="0"/>
    <n v="0"/>
    <n v="0"/>
    <n v="0"/>
    <n v="0"/>
    <n v="57.6"/>
  </r>
  <r>
    <x v="16"/>
    <n v="5"/>
    <n v="0"/>
    <n v="1.5"/>
    <n v="3"/>
    <n v="0"/>
    <n v="4"/>
    <n v="0"/>
    <n v="0"/>
    <n v="294.5"/>
  </r>
  <r>
    <x v="16"/>
    <n v="4"/>
    <n v="0.5"/>
    <n v="4"/>
    <n v="15"/>
    <n v="0.5"/>
    <n v="0"/>
    <n v="0"/>
    <n v="0"/>
    <n v="544.5"/>
  </r>
  <r>
    <x v="16"/>
    <n v="2"/>
    <n v="0"/>
    <n v="0"/>
    <n v="0"/>
    <n v="0"/>
    <n v="0"/>
    <n v="0"/>
    <n v="0"/>
    <n v="36"/>
  </r>
  <r>
    <x v="16"/>
    <n v="4"/>
    <n v="4"/>
    <n v="0"/>
    <n v="8"/>
    <n v="3"/>
    <n v="0"/>
    <n v="0"/>
    <n v="0"/>
    <n v="434"/>
  </r>
  <r>
    <x v="16"/>
    <n v="6.5"/>
    <n v="0"/>
    <n v="5.3"/>
    <n v="0"/>
    <n v="0.2"/>
    <n v="1.5"/>
    <n v="0"/>
    <n v="0"/>
    <n v="240.7"/>
  </r>
  <r>
    <x v="16"/>
    <n v="0"/>
    <n v="0"/>
    <n v="0"/>
    <n v="0"/>
    <n v="0"/>
    <n v="0"/>
    <n v="0"/>
    <n v="0"/>
    <n v="0"/>
  </r>
  <r>
    <x v="16"/>
    <n v="0"/>
    <n v="1"/>
    <n v="0"/>
    <n v="0"/>
    <n v="0"/>
    <n v="0"/>
    <n v="0"/>
    <n v="0"/>
    <n v="19"/>
  </r>
  <r>
    <x v="8"/>
    <n v="8"/>
    <n v="0"/>
    <n v="0"/>
    <n v="0"/>
    <n v="0"/>
    <n v="0"/>
    <n v="0"/>
    <n v="0"/>
    <n v="144"/>
  </r>
  <r>
    <x v="8"/>
    <n v="6"/>
    <n v="0"/>
    <n v="0"/>
    <n v="0"/>
    <n v="0"/>
    <n v="0"/>
    <n v="0"/>
    <n v="0"/>
    <n v="108"/>
  </r>
  <r>
    <x v="8"/>
    <n v="2.25"/>
    <n v="0"/>
    <n v="0"/>
    <n v="7"/>
    <n v="3"/>
    <n v="0"/>
    <n v="0"/>
    <n v="0"/>
    <n v="300.5"/>
  </r>
  <r>
    <x v="8"/>
    <n v="5"/>
    <n v="0"/>
    <n v="3"/>
    <n v="9"/>
    <n v="1"/>
    <n v="4.5"/>
    <n v="0"/>
    <n v="0"/>
    <n v="512"/>
  </r>
  <r>
    <x v="8"/>
    <n v="7"/>
    <n v="1"/>
    <n v="2"/>
    <n v="11"/>
    <n v="0"/>
    <n v="0"/>
    <n v="0"/>
    <n v="0"/>
    <n v="461"/>
  </r>
  <r>
    <x v="8"/>
    <n v="0"/>
    <n v="0"/>
    <n v="0"/>
    <n v="6.5"/>
    <n v="0"/>
    <n v="0"/>
    <n v="0"/>
    <n v="0"/>
    <n v="169"/>
  </r>
  <r>
    <x v="17"/>
    <n v="2"/>
    <n v="0"/>
    <n v="0"/>
    <n v="0"/>
    <n v="0"/>
    <n v="0"/>
    <n v="0"/>
    <n v="0"/>
    <n v="36"/>
  </r>
  <r>
    <x v="17"/>
    <n v="2"/>
    <n v="0"/>
    <n v="0"/>
    <n v="0"/>
    <n v="0"/>
    <n v="0"/>
    <n v="0"/>
    <n v="0"/>
    <n v="36"/>
  </r>
  <r>
    <x v="17"/>
    <n v="3"/>
    <n v="0"/>
    <n v="3"/>
    <n v="5"/>
    <n v="0"/>
    <n v="2"/>
    <n v="0"/>
    <n v="0"/>
    <n v="281"/>
  </r>
  <r>
    <x v="17"/>
    <n v="5"/>
    <n v="2"/>
    <n v="14.5"/>
    <n v="0"/>
    <n v="2"/>
    <n v="0.5"/>
    <n v="0"/>
    <n v="0"/>
    <n v="410.5"/>
  </r>
  <r>
    <x v="17"/>
    <n v="0"/>
    <n v="0"/>
    <n v="0"/>
    <n v="0"/>
    <n v="0"/>
    <n v="0"/>
    <n v="0"/>
    <n v="0"/>
    <n v="0"/>
  </r>
  <r>
    <x v="17"/>
    <n v="6.7"/>
    <n v="1.8"/>
    <n v="4.3"/>
    <n v="7.9"/>
    <n v="1.2"/>
    <n v="1"/>
    <n v="0"/>
    <n v="0"/>
    <n v="481.9"/>
  </r>
  <r>
    <x v="17"/>
    <n v="1"/>
    <n v="0"/>
    <n v="0"/>
    <n v="0"/>
    <n v="0"/>
    <n v="0"/>
    <n v="0"/>
    <n v="0"/>
    <n v="18"/>
  </r>
  <r>
    <x v="17"/>
    <n v="5.5"/>
    <n v="0"/>
    <n v="0"/>
    <n v="0"/>
    <n v="0"/>
    <n v="0"/>
    <n v="0"/>
    <n v="0"/>
    <n v="99"/>
  </r>
  <r>
    <x v="17"/>
    <n v="0"/>
    <n v="0"/>
    <n v="0"/>
    <n v="0"/>
    <n v="0"/>
    <n v="0"/>
    <n v="0"/>
    <n v="0"/>
    <n v="0"/>
  </r>
  <r>
    <x v="18"/>
    <n v="3"/>
    <n v="0"/>
    <n v="4"/>
    <n v="3"/>
    <n v="0"/>
    <n v="1"/>
    <n v="0"/>
    <n v="0"/>
    <n v="218"/>
  </r>
  <r>
    <x v="18"/>
    <n v="3.9"/>
    <n v="0"/>
    <n v="0"/>
    <n v="0"/>
    <n v="0"/>
    <n v="0"/>
    <n v="0"/>
    <n v="0"/>
    <n v="70.2"/>
  </r>
  <r>
    <x v="18"/>
    <n v="0.5"/>
    <n v="0"/>
    <n v="0"/>
    <n v="0"/>
    <n v="0"/>
    <n v="0"/>
    <n v="0"/>
    <n v="0"/>
    <n v="9"/>
  </r>
  <r>
    <x v="18"/>
    <n v="2.8"/>
    <n v="0"/>
    <n v="0"/>
    <n v="0"/>
    <n v="0"/>
    <n v="0"/>
    <n v="0"/>
    <n v="0"/>
    <n v="50.4"/>
  </r>
  <r>
    <x v="18"/>
    <n v="5"/>
    <n v="0"/>
    <n v="0"/>
    <n v="7"/>
    <n v="0"/>
    <n v="0"/>
    <n v="0"/>
    <n v="0"/>
    <n v="272"/>
  </r>
  <r>
    <x v="18"/>
    <n v="12"/>
    <n v="3"/>
    <n v="5"/>
    <n v="10"/>
    <n v="1"/>
    <n v="2"/>
    <n v="1"/>
    <n v="0"/>
    <n v="686"/>
  </r>
  <r>
    <x v="19"/>
    <n v="1"/>
    <n v="0"/>
    <n v="0"/>
    <n v="0"/>
    <n v="0"/>
    <n v="0"/>
    <n v="0"/>
    <n v="0"/>
    <n v="18"/>
  </r>
  <r>
    <x v="19"/>
    <n v="5"/>
    <n v="0"/>
    <n v="0"/>
    <n v="0"/>
    <n v="0"/>
    <n v="0"/>
    <n v="0"/>
    <n v="0"/>
    <n v="90"/>
  </r>
  <r>
    <x v="19"/>
    <n v="4"/>
    <n v="0"/>
    <n v="0"/>
    <n v="0"/>
    <n v="0"/>
    <n v="0"/>
    <n v="0"/>
    <n v="0"/>
    <n v="72"/>
  </r>
  <r>
    <x v="19"/>
    <n v="3"/>
    <n v="0"/>
    <n v="0"/>
    <n v="0"/>
    <n v="0"/>
    <n v="0"/>
    <n v="0"/>
    <n v="0"/>
    <n v="54"/>
  </r>
  <r>
    <x v="19"/>
    <n v="5"/>
    <n v="3"/>
    <n v="2"/>
    <n v="13"/>
    <n v="2"/>
    <n v="0"/>
    <n v="0"/>
    <n v="0"/>
    <n v="567"/>
  </r>
  <r>
    <x v="19"/>
    <n v="12"/>
    <n v="5"/>
    <n v="3.5"/>
    <n v="15"/>
    <n v="0.5"/>
    <n v="0"/>
    <n v="1"/>
    <n v="0"/>
    <n v="766.5"/>
  </r>
  <r>
    <x v="19"/>
    <n v="0"/>
    <n v="0"/>
    <n v="0"/>
    <n v="8"/>
    <n v="0"/>
    <n v="0"/>
    <n v="0"/>
    <n v="0"/>
    <n v="208"/>
  </r>
  <r>
    <x v="19"/>
    <n v="3"/>
    <n v="1"/>
    <n v="4.5"/>
    <n v="7"/>
    <n v="1"/>
    <n v="0.5"/>
    <n v="0"/>
    <n v="0"/>
    <n v="361.5"/>
  </r>
  <r>
    <x v="19"/>
    <n v="1.5"/>
    <n v="0"/>
    <n v="0"/>
    <n v="0"/>
    <n v="0"/>
    <n v="0"/>
    <n v="0"/>
    <n v="0"/>
    <n v="27"/>
  </r>
  <r>
    <x v="19"/>
    <n v="8"/>
    <n v="0"/>
    <n v="6"/>
    <n v="0"/>
    <n v="0"/>
    <n v="0"/>
    <n v="0"/>
    <n v="0"/>
    <n v="234"/>
  </r>
  <r>
    <x v="20"/>
    <n v="3"/>
    <n v="0"/>
    <n v="0"/>
    <n v="0"/>
    <n v="0"/>
    <n v="0"/>
    <n v="0"/>
    <n v="0"/>
    <n v="54"/>
  </r>
  <r>
    <x v="20"/>
    <n v="3"/>
    <n v="0"/>
    <n v="0"/>
    <n v="0"/>
    <n v="0"/>
    <n v="0"/>
    <n v="0"/>
    <n v="0"/>
    <n v="54"/>
  </r>
  <r>
    <x v="20"/>
    <n v="5"/>
    <n v="0"/>
    <n v="0.5"/>
    <n v="6"/>
    <n v="1"/>
    <n v="1.5"/>
    <n v="0"/>
    <n v="0"/>
    <n v="318.5"/>
  </r>
  <r>
    <x v="20"/>
    <n v="3.5"/>
    <n v="1"/>
    <n v="4.5"/>
    <n v="9"/>
    <n v="0"/>
    <n v="0"/>
    <n v="0"/>
    <n v="0"/>
    <n v="383.5"/>
  </r>
  <r>
    <x v="20"/>
    <n v="0"/>
    <n v="4"/>
    <n v="0"/>
    <n v="0"/>
    <n v="0"/>
    <n v="0"/>
    <n v="0"/>
    <n v="0"/>
    <n v="76"/>
  </r>
  <r>
    <x v="20"/>
    <n v="6"/>
    <n v="1"/>
    <n v="7"/>
    <n v="6"/>
    <n v="2"/>
    <n v="0"/>
    <n v="0"/>
    <n v="0"/>
    <n v="440"/>
  </r>
  <r>
    <x v="20"/>
    <n v="8.6999999999999993"/>
    <n v="0"/>
    <n v="6.3"/>
    <n v="4"/>
    <n v="6.7"/>
    <n v="1.7"/>
    <n v="0"/>
    <n v="0"/>
    <n v="573.49999999999898"/>
  </r>
  <r>
    <x v="21"/>
    <n v="4"/>
    <n v="0"/>
    <n v="0"/>
    <n v="0"/>
    <n v="0"/>
    <n v="0"/>
    <n v="0"/>
    <n v="0"/>
    <n v="72"/>
  </r>
  <r>
    <x v="21"/>
    <n v="2"/>
    <n v="0"/>
    <n v="0"/>
    <n v="0"/>
    <n v="0"/>
    <n v="0"/>
    <n v="0"/>
    <n v="0"/>
    <n v="36"/>
  </r>
  <r>
    <x v="21"/>
    <n v="5"/>
    <n v="0"/>
    <n v="1.5"/>
    <n v="6.5"/>
    <n v="0.5"/>
    <n v="0.5"/>
    <n v="0"/>
    <n v="0"/>
    <n v="307.5"/>
  </r>
  <r>
    <x v="21"/>
    <n v="6"/>
    <n v="0"/>
    <n v="3"/>
    <n v="5"/>
    <n v="1"/>
    <n v="0"/>
    <n v="0"/>
    <n v="0"/>
    <n v="309"/>
  </r>
  <r>
    <x v="21"/>
    <n v="4.5999999999999996"/>
    <n v="0.9"/>
    <n v="2.2000000000000002"/>
    <n v="6.6"/>
    <n v="1.1000000000000001"/>
    <n v="0.1"/>
    <n v="0"/>
    <n v="0"/>
    <n v="335.7"/>
  </r>
  <r>
    <x v="22"/>
    <n v="2"/>
    <n v="0"/>
    <n v="0"/>
    <n v="0"/>
    <n v="0"/>
    <n v="0"/>
    <n v="0"/>
    <n v="0"/>
    <n v="36"/>
  </r>
  <r>
    <x v="22"/>
    <n v="3"/>
    <n v="0"/>
    <n v="0"/>
    <n v="0"/>
    <n v="0"/>
    <n v="0"/>
    <n v="0"/>
    <n v="0"/>
    <n v="54"/>
  </r>
  <r>
    <x v="22"/>
    <n v="3"/>
    <n v="0"/>
    <n v="0"/>
    <n v="0"/>
    <n v="0"/>
    <n v="0"/>
    <n v="0"/>
    <n v="0"/>
    <n v="54"/>
  </r>
  <r>
    <x v="22"/>
    <n v="2"/>
    <n v="0"/>
    <n v="2"/>
    <n v="5"/>
    <n v="0"/>
    <n v="2"/>
    <n v="0"/>
    <n v="0"/>
    <n v="248"/>
  </r>
  <r>
    <x v="22"/>
    <n v="3"/>
    <n v="0"/>
    <n v="4"/>
    <n v="10"/>
    <n v="1"/>
    <n v="0"/>
    <n v="0"/>
    <n v="0"/>
    <n v="400"/>
  </r>
  <r>
    <x v="22"/>
    <n v="0.5"/>
    <n v="0"/>
    <n v="0"/>
    <n v="0"/>
    <n v="0"/>
    <n v="0"/>
    <n v="0"/>
    <n v="0"/>
    <n v="9"/>
  </r>
  <r>
    <x v="22"/>
    <n v="5"/>
    <n v="1"/>
    <n v="1"/>
    <n v="6"/>
    <n v="2"/>
    <n v="0"/>
    <n v="0"/>
    <n v="0"/>
    <n v="332"/>
  </r>
  <r>
    <x v="22"/>
    <n v="6.5"/>
    <n v="0"/>
    <n v="5.3"/>
    <n v="0"/>
    <n v="0.2"/>
    <n v="1.5"/>
    <n v="0"/>
    <n v="0"/>
    <n v="240.7"/>
  </r>
  <r>
    <x v="22"/>
    <n v="7"/>
    <n v="18.8"/>
    <n v="2.5"/>
    <n v="4.8"/>
    <n v="0.8"/>
    <n v="0"/>
    <n v="0"/>
    <n v="0"/>
    <n v="666.3"/>
  </r>
  <r>
    <x v="22"/>
    <n v="2"/>
    <n v="0"/>
    <n v="0"/>
    <n v="0"/>
    <n v="0"/>
    <n v="0"/>
    <n v="0"/>
    <n v="0"/>
    <n v="36"/>
  </r>
  <r>
    <x v="9"/>
    <n v="5"/>
    <n v="0"/>
    <n v="0"/>
    <n v="0"/>
    <n v="0"/>
    <n v="0"/>
    <n v="0"/>
    <n v="0"/>
    <n v="90"/>
  </r>
  <r>
    <x v="9"/>
    <n v="3"/>
    <n v="0"/>
    <n v="0"/>
    <n v="0"/>
    <n v="0"/>
    <n v="0"/>
    <n v="0"/>
    <n v="0"/>
    <n v="54"/>
  </r>
  <r>
    <x v="9"/>
    <n v="0.25"/>
    <n v="0"/>
    <n v="0"/>
    <n v="5"/>
    <n v="3"/>
    <n v="0"/>
    <n v="0"/>
    <n v="0"/>
    <n v="212.5"/>
  </r>
  <r>
    <x v="9"/>
    <n v="2"/>
    <n v="0"/>
    <n v="2"/>
    <n v="5"/>
    <n v="0"/>
    <n v="2"/>
    <n v="0"/>
    <n v="0"/>
    <n v="248"/>
  </r>
  <r>
    <x v="9"/>
    <n v="6"/>
    <n v="0.5"/>
    <n v="6"/>
    <n v="8"/>
    <n v="0"/>
    <n v="0"/>
    <n v="0"/>
    <n v="0"/>
    <n v="415.5"/>
  </r>
  <r>
    <x v="23"/>
    <n v="3.5"/>
    <n v="0"/>
    <n v="2"/>
    <n v="5.5"/>
    <n v="0.25"/>
    <n v="1"/>
    <n v="0"/>
    <n v="0"/>
    <n v="268.5"/>
  </r>
  <r>
    <x v="24"/>
    <n v="3"/>
    <n v="0"/>
    <n v="0"/>
    <n v="0"/>
    <n v="0"/>
    <n v="0"/>
    <n v="0"/>
    <n v="0"/>
    <n v="54"/>
  </r>
  <r>
    <x v="24"/>
    <n v="4"/>
    <n v="0"/>
    <n v="0"/>
    <n v="0"/>
    <n v="0"/>
    <n v="0"/>
    <n v="0"/>
    <n v="0"/>
    <n v="72"/>
  </r>
  <r>
    <x v="24"/>
    <n v="4"/>
    <n v="0"/>
    <n v="0.5"/>
    <n v="8"/>
    <n v="3"/>
    <n v="0"/>
    <n v="0"/>
    <n v="0"/>
    <n v="365.5"/>
  </r>
  <r>
    <x v="24"/>
    <n v="2"/>
    <n v="1"/>
    <n v="3"/>
    <n v="6.5"/>
    <n v="2"/>
    <n v="0.5"/>
    <n v="0"/>
    <n v="0"/>
    <n v="334"/>
  </r>
  <r>
    <x v="24"/>
    <n v="0"/>
    <n v="0"/>
    <n v="0"/>
    <n v="0"/>
    <n v="0"/>
    <n v="0"/>
    <n v="0"/>
    <n v="0"/>
    <n v="0"/>
  </r>
  <r>
    <x v="24"/>
    <n v="2"/>
    <n v="1"/>
    <n v="3"/>
    <n v="6.5"/>
    <n v="2"/>
    <n v="0.5"/>
    <n v="0"/>
    <n v="0"/>
    <n v="334"/>
  </r>
  <r>
    <x v="24"/>
    <n v="0.5"/>
    <n v="1"/>
    <n v="0"/>
    <n v="0"/>
    <n v="0"/>
    <n v="0"/>
    <n v="0"/>
    <n v="0"/>
    <n v="28"/>
  </r>
  <r>
    <x v="24"/>
    <n v="5"/>
    <n v="1"/>
    <n v="1.5"/>
    <n v="8"/>
    <n v="2"/>
    <n v="0"/>
    <n v="0"/>
    <n v="0"/>
    <n v="391.5"/>
  </r>
  <r>
    <x v="23"/>
    <n v="0.25"/>
    <n v="0"/>
    <n v="0"/>
    <n v="0"/>
    <n v="0"/>
    <n v="0"/>
    <n v="0"/>
    <n v="0"/>
    <n v="4.5"/>
  </r>
  <r>
    <x v="23"/>
    <n v="3.9"/>
    <n v="0"/>
    <n v="0"/>
    <n v="0"/>
    <n v="0"/>
    <n v="0"/>
    <n v="0"/>
    <n v="0"/>
    <n v="70.2"/>
  </r>
  <r>
    <x v="23"/>
    <n v="2.8"/>
    <n v="0"/>
    <n v="0"/>
    <n v="0"/>
    <n v="0"/>
    <n v="0"/>
    <n v="0"/>
    <n v="0"/>
    <n v="50.4"/>
  </r>
  <r>
    <x v="23"/>
    <n v="5"/>
    <n v="0"/>
    <n v="5"/>
    <n v="2"/>
    <n v="0"/>
    <n v="0"/>
    <n v="1"/>
    <n v="0"/>
    <n v="217"/>
  </r>
  <r>
    <x v="23"/>
    <n v="12"/>
    <n v="5"/>
    <n v="9"/>
    <n v="32"/>
    <n v="1"/>
    <n v="1"/>
    <n v="0"/>
    <n v="0"/>
    <n v="1330"/>
  </r>
  <r>
    <x v="25"/>
    <n v="2"/>
    <n v="0"/>
    <n v="0"/>
    <n v="0"/>
    <n v="0"/>
    <n v="0"/>
    <n v="0"/>
    <n v="0"/>
    <n v="36"/>
  </r>
  <r>
    <x v="25"/>
    <n v="3"/>
    <n v="0"/>
    <n v="0"/>
    <n v="0"/>
    <n v="0"/>
    <n v="0"/>
    <n v="0"/>
    <n v="0"/>
    <n v="54"/>
  </r>
  <r>
    <x v="25"/>
    <n v="4"/>
    <n v="0"/>
    <n v="0"/>
    <n v="0"/>
    <n v="0"/>
    <n v="0"/>
    <n v="0"/>
    <n v="0"/>
    <n v="72"/>
  </r>
  <r>
    <x v="25"/>
    <n v="2.8"/>
    <n v="0"/>
    <n v="0"/>
    <n v="0"/>
    <n v="0"/>
    <n v="0"/>
    <n v="0"/>
    <n v="0"/>
    <n v="50.4"/>
  </r>
  <r>
    <x v="25"/>
    <n v="3"/>
    <n v="1"/>
    <n v="1"/>
    <n v="6"/>
    <n v="2"/>
    <n v="0"/>
    <n v="0"/>
    <n v="0"/>
    <n v="296"/>
  </r>
  <r>
    <x v="25"/>
    <n v="5.5"/>
    <n v="0.5"/>
    <n v="8.5"/>
    <n v="5"/>
    <n v="1.5"/>
    <n v="0"/>
    <n v="0.5"/>
    <n v="0"/>
    <n v="405"/>
  </r>
  <r>
    <x v="25"/>
    <n v="0"/>
    <n v="0"/>
    <n v="0"/>
    <n v="0"/>
    <n v="0"/>
    <n v="0"/>
    <n v="0"/>
    <n v="0"/>
    <n v="0"/>
  </r>
  <r>
    <x v="25"/>
    <n v="5"/>
    <n v="1"/>
    <n v="1"/>
    <n v="8"/>
    <n v="1"/>
    <n v="1"/>
    <n v="0"/>
    <n v="0"/>
    <n v="384"/>
  </r>
  <r>
    <x v="25"/>
    <n v="0.5"/>
    <n v="0"/>
    <n v="0"/>
    <n v="0"/>
    <n v="0"/>
    <n v="0"/>
    <n v="0"/>
    <n v="0"/>
    <n v="9"/>
  </r>
  <r>
    <x v="25"/>
    <n v="4"/>
    <n v="0"/>
    <n v="6"/>
    <n v="0"/>
    <n v="0"/>
    <n v="5"/>
    <n v="0"/>
    <n v="0"/>
    <n v="292"/>
  </r>
  <r>
    <x v="26"/>
    <n v="5"/>
    <n v="0"/>
    <n v="0"/>
    <n v="0"/>
    <n v="0"/>
    <n v="0"/>
    <n v="0"/>
    <n v="0"/>
    <n v="90"/>
  </r>
  <r>
    <x v="26"/>
    <n v="7"/>
    <n v="0"/>
    <n v="0"/>
    <n v="0"/>
    <n v="0"/>
    <n v="0"/>
    <n v="0"/>
    <n v="0"/>
    <n v="126"/>
  </r>
  <r>
    <x v="26"/>
    <n v="3.5"/>
    <n v="0.5"/>
    <n v="0"/>
    <n v="7"/>
    <n v="0.5"/>
    <n v="2"/>
    <n v="0.5"/>
    <n v="0"/>
    <n v="319.5"/>
  </r>
  <r>
    <x v="26"/>
    <n v="6.5"/>
    <n v="2"/>
    <n v="3.5"/>
    <n v="9"/>
    <n v="0"/>
    <n v="0"/>
    <n v="0"/>
    <n v="0"/>
    <n v="441.5"/>
  </r>
  <r>
    <x v="26"/>
    <n v="1"/>
    <n v="0"/>
    <n v="0"/>
    <n v="0"/>
    <n v="2"/>
    <n v="0"/>
    <n v="0"/>
    <n v="0"/>
    <n v="70"/>
  </r>
  <r>
    <x v="26"/>
    <n v="7"/>
    <n v="4"/>
    <n v="5.5"/>
    <n v="4.5"/>
    <n v="0"/>
    <n v="0"/>
    <n v="0"/>
    <n v="0"/>
    <n v="401.5"/>
  </r>
  <r>
    <x v="26"/>
    <n v="13"/>
    <n v="0"/>
    <n v="0"/>
    <n v="5"/>
    <n v="13"/>
    <n v="1"/>
    <n v="0"/>
    <n v="0"/>
    <n v="728"/>
  </r>
  <r>
    <x v="27"/>
    <n v="3"/>
    <n v="0"/>
    <n v="2.5"/>
    <n v="6"/>
    <n v="0"/>
    <n v="2.5"/>
    <n v="0"/>
    <n v="0"/>
    <n v="312.5"/>
  </r>
  <r>
    <x v="27"/>
    <n v="4"/>
    <n v="0"/>
    <n v="0"/>
    <n v="0"/>
    <n v="0"/>
    <n v="0"/>
    <n v="0"/>
    <n v="0"/>
    <n v="72"/>
  </r>
  <r>
    <x v="27"/>
    <n v="2"/>
    <n v="0"/>
    <n v="0"/>
    <n v="0"/>
    <n v="0"/>
    <n v="0"/>
    <n v="0"/>
    <n v="0"/>
    <n v="36"/>
  </r>
  <r>
    <x v="27"/>
    <n v="6"/>
    <n v="1"/>
    <n v="2.5"/>
    <n v="6.5"/>
    <n v="1"/>
    <n v="0"/>
    <n v="0"/>
    <n v="0"/>
    <n v="359.5"/>
  </r>
  <r>
    <x v="27"/>
    <n v="4"/>
    <n v="1"/>
    <n v="2"/>
    <n v="5"/>
    <n v="1"/>
    <n v="0"/>
    <n v="0"/>
    <n v="0"/>
    <n v="277"/>
  </r>
  <r>
    <x v="27"/>
    <n v="0"/>
    <n v="0"/>
    <n v="0"/>
    <n v="0"/>
    <n v="0"/>
    <n v="0"/>
    <n v="0"/>
    <n v="0"/>
    <n v="0"/>
  </r>
  <r>
    <x v="28"/>
    <n v="3"/>
    <n v="0"/>
    <n v="0"/>
    <n v="0"/>
    <n v="0"/>
    <n v="0"/>
    <n v="0"/>
    <n v="0"/>
    <n v="54"/>
  </r>
  <r>
    <x v="28"/>
    <n v="1"/>
    <n v="0"/>
    <n v="0"/>
    <n v="0"/>
    <n v="0"/>
    <n v="0"/>
    <n v="0"/>
    <n v="0"/>
    <n v="18"/>
  </r>
  <r>
    <x v="28"/>
    <n v="4"/>
    <n v="0"/>
    <n v="0"/>
    <n v="0"/>
    <n v="0"/>
    <n v="0"/>
    <n v="0"/>
    <n v="0"/>
    <n v="72"/>
  </r>
  <r>
    <x v="28"/>
    <n v="3"/>
    <n v="0"/>
    <n v="2"/>
    <n v="6"/>
    <n v="0.5"/>
    <n v="2.5"/>
    <n v="0"/>
    <n v="0"/>
    <n v="318"/>
  </r>
  <r>
    <x v="28"/>
    <n v="4"/>
    <n v="1"/>
    <n v="2.5"/>
    <n v="5"/>
    <n v="2"/>
    <n v="0"/>
    <n v="0"/>
    <n v="0"/>
    <n v="310.5"/>
  </r>
  <r>
    <x v="28"/>
    <n v="0.5"/>
    <n v="0"/>
    <n v="0"/>
    <n v="0"/>
    <n v="0"/>
    <n v="0"/>
    <n v="0"/>
    <n v="0"/>
    <n v="9"/>
  </r>
  <r>
    <x v="28"/>
    <n v="1"/>
    <n v="2"/>
    <n v="3"/>
    <n v="7"/>
    <n v="3"/>
    <n v="0"/>
    <n v="0"/>
    <n v="0"/>
    <n v="361"/>
  </r>
  <r>
    <x v="28"/>
    <n v="6.5"/>
    <n v="0"/>
    <n v="5.3"/>
    <n v="0"/>
    <n v="0.2"/>
    <n v="1.5"/>
    <n v="0"/>
    <n v="0"/>
    <n v="240.7"/>
  </r>
  <r>
    <x v="28"/>
    <n v="7"/>
    <n v="19"/>
    <n v="2.5"/>
    <n v="4.8"/>
    <n v="0.8"/>
    <n v="0"/>
    <n v="0"/>
    <n v="0"/>
    <n v="670.1"/>
  </r>
  <r>
    <x v="28"/>
    <n v="0"/>
    <n v="0"/>
    <n v="0"/>
    <n v="0"/>
    <n v="0"/>
    <n v="0"/>
    <n v="0"/>
    <n v="0"/>
    <n v="0"/>
  </r>
  <r>
    <x v="29"/>
    <n v="7"/>
    <n v="0"/>
    <n v="0"/>
    <n v="0"/>
    <n v="0"/>
    <n v="0"/>
    <n v="0"/>
    <n v="0"/>
    <n v="126"/>
  </r>
  <r>
    <x v="29"/>
    <n v="5"/>
    <n v="0"/>
    <n v="0"/>
    <n v="0"/>
    <n v="0"/>
    <n v="0"/>
    <n v="0"/>
    <n v="0"/>
    <n v="90"/>
  </r>
  <r>
    <x v="29"/>
    <n v="0"/>
    <n v="0"/>
    <n v="0"/>
    <n v="3"/>
    <n v="1"/>
    <n v="0"/>
    <n v="0"/>
    <n v="0"/>
    <n v="104"/>
  </r>
  <r>
    <x v="29"/>
    <n v="5"/>
    <n v="0"/>
    <n v="1.5"/>
    <n v="6"/>
    <n v="0.5"/>
    <n v="2.5"/>
    <n v="0"/>
    <n v="0"/>
    <n v="346.5"/>
  </r>
  <r>
    <x v="29"/>
    <n v="6"/>
    <n v="2"/>
    <n v="0"/>
    <n v="0"/>
    <n v="0"/>
    <n v="0"/>
    <n v="0"/>
    <n v="0"/>
    <n v="146"/>
  </r>
  <r>
    <x v="29"/>
    <n v="5"/>
    <n v="1"/>
    <n v="4"/>
    <n v="7.5"/>
    <n v="2"/>
    <n v="0"/>
    <n v="0"/>
    <n v="0"/>
    <n v="416"/>
  </r>
  <r>
    <x v="29"/>
    <n v="0"/>
    <n v="0"/>
    <n v="0"/>
    <n v="0"/>
    <n v="0"/>
    <n v="0"/>
    <n v="0"/>
    <n v="0"/>
    <n v="0"/>
  </r>
  <r>
    <x v="30"/>
    <n v="4"/>
    <n v="0"/>
    <n v="0"/>
    <n v="0"/>
    <n v="0"/>
    <n v="0"/>
    <n v="0"/>
    <n v="0"/>
    <n v="72"/>
  </r>
  <r>
    <x v="30"/>
    <n v="4"/>
    <n v="0"/>
    <n v="0"/>
    <n v="0"/>
    <n v="0"/>
    <n v="0"/>
    <n v="0"/>
    <n v="0"/>
    <n v="72"/>
  </r>
  <r>
    <x v="30"/>
    <n v="3"/>
    <n v="0"/>
    <n v="2"/>
    <n v="6"/>
    <n v="0"/>
    <n v="0"/>
    <n v="0"/>
    <n v="0"/>
    <n v="240"/>
  </r>
  <r>
    <x v="30"/>
    <n v="6"/>
    <n v="0.5"/>
    <n v="1.5"/>
    <n v="12.5"/>
    <n v="1"/>
    <n v="0"/>
    <n v="0"/>
    <n v="0"/>
    <n v="491"/>
  </r>
  <r>
    <x v="30"/>
    <n v="0"/>
    <n v="0"/>
    <n v="0"/>
    <n v="0"/>
    <n v="0"/>
    <n v="0"/>
    <n v="0"/>
    <n v="0"/>
    <n v="0"/>
  </r>
  <r>
    <x v="30"/>
    <n v="6.7"/>
    <n v="1.8"/>
    <n v="4.3"/>
    <n v="7.9"/>
    <n v="1.2"/>
    <n v="1"/>
    <n v="0"/>
    <n v="0"/>
    <n v="481.9"/>
  </r>
  <r>
    <x v="30"/>
    <n v="0.5"/>
    <n v="0.5"/>
    <n v="0"/>
    <n v="0"/>
    <n v="0"/>
    <n v="0"/>
    <n v="0"/>
    <n v="0"/>
    <n v="18.5"/>
  </r>
  <r>
    <x v="30"/>
    <n v="9"/>
    <n v="2"/>
    <n v="4.5"/>
    <n v="14"/>
    <n v="0"/>
    <n v="0"/>
    <n v="0"/>
    <n v="0"/>
    <n v="631.5"/>
  </r>
  <r>
    <x v="30"/>
    <n v="0"/>
    <n v="0"/>
    <n v="0"/>
    <n v="0"/>
    <n v="0"/>
    <n v="0"/>
    <n v="0"/>
    <n v="0"/>
    <n v="0"/>
  </r>
  <r>
    <x v="3"/>
    <n v="4"/>
    <n v="0"/>
    <n v="0"/>
    <n v="0"/>
    <n v="0"/>
    <n v="0"/>
    <n v="0"/>
    <n v="0"/>
    <n v="72"/>
  </r>
  <r>
    <x v="5"/>
    <n v="8"/>
    <n v="0"/>
    <n v="14"/>
    <n v="1"/>
    <n v="4"/>
    <n v="0"/>
    <n v="0"/>
    <n v="0"/>
    <n v="484"/>
  </r>
  <r>
    <x v="6"/>
    <n v="9"/>
    <n v="0"/>
    <n v="5"/>
    <n v="5"/>
    <n v="0"/>
    <n v="0"/>
    <n v="0"/>
    <n v="0"/>
    <n v="367"/>
  </r>
  <r>
    <x v="6"/>
    <n v="0"/>
    <n v="0"/>
    <n v="112"/>
    <n v="0"/>
    <n v="0"/>
    <n v="0"/>
    <n v="0"/>
    <n v="0"/>
    <n v="1680"/>
  </r>
  <r>
    <x v="0"/>
    <n v="0"/>
    <n v="4"/>
    <n v="0"/>
    <n v="0"/>
    <n v="0"/>
    <n v="0"/>
    <n v="0"/>
    <n v="0"/>
    <n v="76"/>
  </r>
  <r>
    <x v="7"/>
    <n v="5"/>
    <n v="0"/>
    <n v="0"/>
    <n v="0"/>
    <n v="0"/>
    <n v="0"/>
    <n v="0"/>
    <n v="0"/>
    <n v="90"/>
  </r>
  <r>
    <x v="6"/>
    <n v="0"/>
    <n v="0"/>
    <n v="2"/>
    <n v="0"/>
    <n v="0"/>
    <n v="0"/>
    <n v="0"/>
    <n v="0"/>
    <n v="30"/>
  </r>
  <r>
    <x v="10"/>
    <n v="0"/>
    <n v="0"/>
    <n v="0"/>
    <n v="5"/>
    <n v="0"/>
    <n v="0"/>
    <n v="0"/>
    <n v="0"/>
    <n v="130"/>
  </r>
  <r>
    <x v="14"/>
    <n v="5"/>
    <n v="0.5"/>
    <n v="0.5"/>
    <n v="10"/>
    <n v="1"/>
    <n v="0"/>
    <n v="0"/>
    <n v="0"/>
    <n v="393"/>
  </r>
  <r>
    <x v="15"/>
    <n v="0"/>
    <n v="10"/>
    <n v="0"/>
    <n v="0"/>
    <n v="0"/>
    <n v="0"/>
    <n v="0"/>
    <n v="0"/>
    <n v="190"/>
  </r>
  <r>
    <x v="16"/>
    <n v="4"/>
    <n v="0"/>
    <n v="0"/>
    <n v="0"/>
    <n v="0"/>
    <n v="0"/>
    <n v="0"/>
    <n v="0"/>
    <n v="72"/>
  </r>
  <r>
    <x v="16"/>
    <n v="0"/>
    <n v="0"/>
    <n v="0"/>
    <n v="5"/>
    <n v="0"/>
    <n v="0"/>
    <n v="0"/>
    <n v="0"/>
    <n v="130"/>
  </r>
  <r>
    <x v="8"/>
    <n v="4"/>
    <n v="0"/>
    <n v="0"/>
    <n v="0"/>
    <n v="0"/>
    <n v="0"/>
    <n v="0"/>
    <n v="0"/>
    <n v="72"/>
  </r>
  <r>
    <x v="8"/>
    <n v="2"/>
    <n v="0"/>
    <n v="0"/>
    <n v="0"/>
    <n v="0"/>
    <n v="0"/>
    <n v="0"/>
    <n v="0"/>
    <n v="36"/>
  </r>
  <r>
    <x v="19"/>
    <n v="0"/>
    <n v="0"/>
    <n v="0"/>
    <n v="43"/>
    <n v="0"/>
    <n v="0"/>
    <n v="0"/>
    <n v="0"/>
    <n v="1118"/>
  </r>
  <r>
    <x v="19"/>
    <n v="0"/>
    <n v="0"/>
    <n v="0"/>
    <n v="10"/>
    <n v="0"/>
    <n v="0"/>
    <n v="0"/>
    <n v="0"/>
    <n v="260"/>
  </r>
  <r>
    <x v="20"/>
    <n v="5.5"/>
    <n v="0"/>
    <n v="1"/>
    <n v="7.5"/>
    <n v="0.5"/>
    <n v="0.5"/>
    <n v="0"/>
    <n v="0"/>
    <n v="335"/>
  </r>
  <r>
    <x v="20"/>
    <n v="2"/>
    <n v="0"/>
    <n v="0"/>
    <n v="0"/>
    <n v="0"/>
    <n v="0"/>
    <n v="0"/>
    <n v="0"/>
    <n v="36"/>
  </r>
  <r>
    <x v="20"/>
    <n v="2"/>
    <n v="0"/>
    <n v="0"/>
    <n v="0"/>
    <n v="0"/>
    <n v="0"/>
    <n v="0"/>
    <n v="0"/>
    <n v="36"/>
  </r>
  <r>
    <x v="22"/>
    <n v="24"/>
    <n v="0"/>
    <n v="0"/>
    <n v="0"/>
    <n v="0"/>
    <n v="0"/>
    <n v="0"/>
    <n v="0"/>
    <n v="432"/>
  </r>
  <r>
    <x v="9"/>
    <n v="5"/>
    <n v="0"/>
    <n v="0"/>
    <n v="0"/>
    <n v="0"/>
    <n v="0"/>
    <n v="0"/>
    <n v="0"/>
    <n v="90"/>
  </r>
  <r>
    <x v="9"/>
    <n v="0"/>
    <n v="3"/>
    <n v="0"/>
    <n v="0"/>
    <n v="0"/>
    <n v="0"/>
    <n v="0"/>
    <n v="0"/>
    <n v="57"/>
  </r>
  <r>
    <x v="24"/>
    <n v="0"/>
    <n v="1.5"/>
    <n v="0"/>
    <n v="0"/>
    <n v="0"/>
    <n v="0"/>
    <n v="0"/>
    <n v="0"/>
    <n v="28.5"/>
  </r>
  <r>
    <x v="25"/>
    <n v="0"/>
    <n v="0"/>
    <n v="0"/>
    <n v="18"/>
    <n v="0"/>
    <n v="0"/>
    <n v="0"/>
    <n v="0"/>
    <n v="468"/>
  </r>
  <r>
    <x v="6"/>
    <n v="0"/>
    <n v="0"/>
    <n v="0"/>
    <n v="73"/>
    <n v="0"/>
    <n v="0"/>
    <n v="0"/>
    <n v="0"/>
    <n v="1898"/>
  </r>
  <r>
    <x v="2"/>
    <n v="0"/>
    <n v="0"/>
    <n v="0"/>
    <n v="0"/>
    <n v="0"/>
    <n v="5"/>
    <n v="0"/>
    <n v="0"/>
    <n v="130"/>
  </r>
  <r>
    <x v="30"/>
    <n v="0"/>
    <n v="0"/>
    <n v="0"/>
    <n v="0"/>
    <n v="0"/>
    <n v="0"/>
    <n v="0"/>
    <n v="0"/>
    <n v="0"/>
  </r>
  <r>
    <x v="30"/>
    <n v="0"/>
    <n v="0"/>
    <n v="0"/>
    <n v="0"/>
    <n v="0"/>
    <n v="0"/>
    <n v="0"/>
    <n v="0"/>
    <n v="0"/>
  </r>
  <r>
    <x v="25"/>
    <n v="0"/>
    <n v="0"/>
    <n v="0"/>
    <n v="20"/>
    <n v="0"/>
    <n v="0"/>
    <n v="0"/>
    <n v="0"/>
    <n v="520"/>
  </r>
  <r>
    <x v="6"/>
    <n v="0"/>
    <n v="0"/>
    <n v="0"/>
    <n v="5"/>
    <n v="0"/>
    <n v="0"/>
    <n v="0"/>
    <n v="0"/>
    <n v="130"/>
  </r>
  <r>
    <x v="2"/>
    <n v="0"/>
    <n v="0"/>
    <n v="0"/>
    <n v="0"/>
    <n v="0"/>
    <n v="0"/>
    <n v="0"/>
    <n v="168"/>
    <n v="5040"/>
  </r>
  <r>
    <x v="10"/>
    <n v="0"/>
    <n v="0"/>
    <n v="0"/>
    <n v="0"/>
    <n v="0"/>
    <n v="0"/>
    <n v="0"/>
    <n v="168"/>
    <n v="5040"/>
  </r>
  <r>
    <x v="11"/>
    <n v="0"/>
    <n v="0"/>
    <n v="0"/>
    <n v="0"/>
    <n v="0"/>
    <n v="0"/>
    <n v="0"/>
    <n v="126"/>
    <n v="3780"/>
  </r>
  <r>
    <x v="14"/>
    <n v="0"/>
    <n v="0"/>
    <n v="0"/>
    <n v="0"/>
    <n v="0"/>
    <n v="0"/>
    <n v="0"/>
    <n v="245"/>
    <n v="7350"/>
  </r>
  <r>
    <x v="16"/>
    <n v="0"/>
    <n v="0"/>
    <n v="0"/>
    <n v="0"/>
    <n v="0"/>
    <n v="0"/>
    <n v="0"/>
    <n v="378"/>
    <n v="11340"/>
  </r>
  <r>
    <x v="8"/>
    <n v="0"/>
    <n v="0"/>
    <n v="0"/>
    <n v="0"/>
    <n v="0"/>
    <n v="0"/>
    <n v="0"/>
    <n v="84"/>
    <n v="2520"/>
  </r>
  <r>
    <x v="19"/>
    <n v="0"/>
    <n v="0"/>
    <n v="0"/>
    <n v="0"/>
    <n v="0"/>
    <n v="0"/>
    <n v="0"/>
    <n v="378"/>
    <n v="11340"/>
  </r>
  <r>
    <x v="20"/>
    <n v="0"/>
    <n v="0"/>
    <n v="0"/>
    <n v="0"/>
    <n v="0"/>
    <n v="0"/>
    <n v="0"/>
    <n v="378"/>
    <n v="11340"/>
  </r>
  <r>
    <x v="21"/>
    <n v="0"/>
    <n v="0"/>
    <n v="0"/>
    <n v="0"/>
    <n v="0"/>
    <n v="0"/>
    <n v="0"/>
    <n v="546"/>
    <n v="16380"/>
  </r>
  <r>
    <x v="22"/>
    <n v="0"/>
    <n v="0"/>
    <n v="0"/>
    <n v="0"/>
    <n v="0"/>
    <n v="0"/>
    <n v="0"/>
    <n v="378"/>
    <n v="11340"/>
  </r>
  <r>
    <x v="12"/>
    <n v="0"/>
    <n v="0"/>
    <n v="0"/>
    <n v="0"/>
    <n v="232"/>
    <n v="0"/>
    <n v="0"/>
    <n v="0"/>
    <n v="6032"/>
  </r>
  <r>
    <x v="3"/>
    <n v="0"/>
    <n v="0"/>
    <n v="0"/>
    <n v="0"/>
    <n v="348"/>
    <n v="0"/>
    <n v="0"/>
    <n v="0"/>
    <n v="9048"/>
  </r>
  <r>
    <x v="0"/>
    <n v="0"/>
    <n v="0"/>
    <n v="0"/>
    <n v="0"/>
    <n v="233"/>
    <n v="0"/>
    <n v="0"/>
    <n v="0"/>
    <n v="60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">
  <r>
    <d v="2020-10-06T00:00:00"/>
    <n v="4.5"/>
    <n v="0"/>
    <n v="2"/>
    <n v="5.5"/>
    <n v="4"/>
    <n v="0"/>
    <n v="0"/>
    <n v="0"/>
    <n v="358"/>
    <x v="0"/>
  </r>
  <r>
    <d v="2020-10-13T00:00:00"/>
    <n v="6.5"/>
    <n v="2"/>
    <n v="12"/>
    <n v="0"/>
    <n v="6"/>
    <n v="0"/>
    <n v="0"/>
    <n v="0"/>
    <n v="491"/>
    <x v="0"/>
  </r>
  <r>
    <d v="2020-10-01T00:00:00"/>
    <n v="3.9"/>
    <n v="0"/>
    <n v="0"/>
    <n v="0"/>
    <n v="0"/>
    <n v="0"/>
    <n v="0"/>
    <n v="0"/>
    <n v="70.2"/>
    <x v="1"/>
  </r>
  <r>
    <d v="2020-10-01T00:00:00"/>
    <n v="2"/>
    <n v="0"/>
    <n v="0"/>
    <n v="0"/>
    <n v="0"/>
    <n v="0"/>
    <n v="0"/>
    <n v="0"/>
    <n v="36"/>
    <x v="2"/>
  </r>
  <r>
    <d v="2020-10-01T00:00:00"/>
    <n v="4"/>
    <n v="0"/>
    <n v="0"/>
    <n v="0"/>
    <n v="0"/>
    <n v="0"/>
    <n v="0"/>
    <n v="0"/>
    <n v="72"/>
    <x v="3"/>
  </r>
  <r>
    <d v="2020-10-01T00:00:00"/>
    <n v="5"/>
    <n v="3"/>
    <n v="2"/>
    <n v="3"/>
    <n v="1"/>
    <n v="1"/>
    <n v="0"/>
    <n v="0"/>
    <n v="307"/>
    <x v="4"/>
  </r>
  <r>
    <d v="2020-10-01T00:00:00"/>
    <n v="10"/>
    <n v="3"/>
    <n v="3"/>
    <n v="10"/>
    <n v="1"/>
    <n v="1"/>
    <n v="0"/>
    <n v="0"/>
    <n v="594"/>
    <x v="5"/>
  </r>
  <r>
    <d v="2020-10-01T00:00:00"/>
    <n v="0.5"/>
    <n v="0"/>
    <n v="0"/>
    <n v="0"/>
    <n v="0"/>
    <n v="0"/>
    <n v="0"/>
    <n v="0"/>
    <n v="9"/>
    <x v="6"/>
  </r>
  <r>
    <d v="2020-10-01T00:00:00"/>
    <n v="5"/>
    <n v="0"/>
    <n v="3"/>
    <n v="2"/>
    <n v="0"/>
    <n v="0"/>
    <n v="0"/>
    <n v="0"/>
    <n v="187"/>
    <x v="0"/>
  </r>
  <r>
    <d v="2020-10-01T00:00:00"/>
    <n v="11"/>
    <n v="0"/>
    <n v="4"/>
    <n v="0"/>
    <n v="0"/>
    <n v="0"/>
    <n v="0"/>
    <n v="0"/>
    <n v="258"/>
    <x v="7"/>
  </r>
  <r>
    <d v="2020-10-01T00:00:00"/>
    <n v="9"/>
    <n v="50"/>
    <n v="5"/>
    <n v="5"/>
    <n v="0"/>
    <n v="0"/>
    <n v="0"/>
    <n v="0"/>
    <n v="1317"/>
    <x v="8"/>
  </r>
  <r>
    <d v="2020-10-01T00:00:00"/>
    <n v="0"/>
    <n v="0"/>
    <n v="0"/>
    <n v="0"/>
    <n v="0"/>
    <n v="0"/>
    <n v="0"/>
    <n v="0"/>
    <n v="0"/>
    <x v="9"/>
  </r>
  <r>
    <d v="2020-10-02T00:00:00"/>
    <n v="9"/>
    <n v="0"/>
    <n v="0"/>
    <n v="0"/>
    <n v="0"/>
    <n v="0"/>
    <n v="0"/>
    <n v="0"/>
    <n v="162"/>
    <x v="10"/>
  </r>
  <r>
    <d v="2020-10-02T00:00:00"/>
    <n v="0"/>
    <n v="0"/>
    <n v="0"/>
    <n v="3"/>
    <n v="0"/>
    <n v="0"/>
    <n v="0"/>
    <n v="0"/>
    <n v="78"/>
    <x v="3"/>
  </r>
  <r>
    <d v="2020-10-02T00:00:00"/>
    <n v="1"/>
    <n v="3"/>
    <n v="0"/>
    <n v="3"/>
    <n v="1"/>
    <n v="0"/>
    <n v="0"/>
    <n v="0"/>
    <n v="179"/>
    <x v="11"/>
  </r>
  <r>
    <d v="2020-10-02T00:00:00"/>
    <n v="4"/>
    <n v="0"/>
    <n v="2"/>
    <n v="5"/>
    <n v="0"/>
    <n v="2"/>
    <n v="0"/>
    <n v="0"/>
    <n v="284"/>
    <x v="4"/>
  </r>
  <r>
    <d v="2020-10-02T00:00:00"/>
    <n v="2"/>
    <n v="1"/>
    <n v="0"/>
    <n v="8.5"/>
    <n v="1.5"/>
    <n v="0"/>
    <n v="3"/>
    <n v="0"/>
    <n v="315"/>
    <x v="0"/>
  </r>
  <r>
    <d v="2020-10-02T00:00:00"/>
    <n v="8"/>
    <n v="0"/>
    <n v="4"/>
    <n v="11"/>
    <n v="1"/>
    <n v="0"/>
    <n v="0"/>
    <n v="0"/>
    <n v="516"/>
    <x v="5"/>
  </r>
  <r>
    <d v="2020-10-02T00:00:00"/>
    <n v="0"/>
    <n v="0"/>
    <n v="0"/>
    <n v="5"/>
    <n v="0"/>
    <n v="0"/>
    <n v="0"/>
    <n v="0"/>
    <n v="130"/>
    <x v="12"/>
  </r>
  <r>
    <d v="2020-10-03T00:00:00"/>
    <n v="3"/>
    <n v="0"/>
    <n v="0"/>
    <n v="0"/>
    <n v="0"/>
    <n v="0"/>
    <n v="0"/>
    <n v="0"/>
    <n v="54"/>
    <x v="2"/>
  </r>
  <r>
    <d v="2020-10-03T00:00:00"/>
    <n v="5.5"/>
    <n v="0"/>
    <n v="0"/>
    <n v="0"/>
    <n v="0"/>
    <n v="0"/>
    <n v="0"/>
    <n v="0"/>
    <n v="99"/>
    <x v="3"/>
  </r>
  <r>
    <d v="2020-10-03T00:00:00"/>
    <n v="3"/>
    <n v="1"/>
    <n v="3"/>
    <n v="6"/>
    <n v="1"/>
    <n v="2"/>
    <n v="0"/>
    <n v="0"/>
    <n v="352"/>
    <x v="4"/>
  </r>
  <r>
    <d v="2020-10-03T00:00:00"/>
    <n v="2.5"/>
    <n v="1"/>
    <n v="4"/>
    <n v="15"/>
    <n v="1"/>
    <n v="2"/>
    <n v="0"/>
    <n v="0"/>
    <n v="592"/>
    <x v="13"/>
  </r>
  <r>
    <d v="2020-10-03T00:00:00"/>
    <n v="0"/>
    <n v="0"/>
    <n v="0"/>
    <n v="0"/>
    <n v="0"/>
    <n v="0"/>
    <n v="0"/>
    <n v="0"/>
    <n v="0"/>
    <x v="14"/>
  </r>
  <r>
    <d v="2020-10-03T00:00:00"/>
    <n v="2.5"/>
    <n v="1"/>
    <n v="4"/>
    <n v="15"/>
    <n v="1"/>
    <n v="2"/>
    <n v="0"/>
    <n v="0"/>
    <n v="592"/>
    <x v="13"/>
  </r>
  <r>
    <d v="2020-10-03T00:00:00"/>
    <n v="3"/>
    <n v="0.5"/>
    <n v="0"/>
    <n v="0"/>
    <n v="0"/>
    <n v="0"/>
    <n v="0"/>
    <n v="0"/>
    <n v="63.5"/>
    <x v="9"/>
  </r>
  <r>
    <d v="2020-10-03T00:00:00"/>
    <n v="7"/>
    <n v="2"/>
    <n v="0"/>
    <n v="15"/>
    <n v="0"/>
    <n v="0"/>
    <n v="0"/>
    <n v="0"/>
    <n v="554"/>
    <x v="0"/>
  </r>
  <r>
    <d v="2020-10-03T00:00:00"/>
    <n v="7"/>
    <n v="1.5"/>
    <n v="3.9"/>
    <n v="8.3000000000000007"/>
    <n v="0.9"/>
    <n v="0.1"/>
    <n v="0"/>
    <n v="0"/>
    <n v="454.8"/>
    <x v="5"/>
  </r>
  <r>
    <d v="2020-10-04T00:00:00"/>
    <n v="1"/>
    <n v="0"/>
    <n v="0"/>
    <n v="0"/>
    <n v="0"/>
    <n v="0"/>
    <n v="0"/>
    <n v="0"/>
    <n v="18"/>
    <x v="3"/>
  </r>
  <r>
    <d v="2020-10-04T00:00:00"/>
    <n v="0"/>
    <n v="0"/>
    <n v="0"/>
    <n v="0"/>
    <n v="0"/>
    <n v="0"/>
    <n v="0"/>
    <n v="0"/>
    <n v="0"/>
    <x v="1"/>
  </r>
  <r>
    <d v="2020-10-04T00:00:00"/>
    <n v="4"/>
    <n v="2"/>
    <n v="1.5"/>
    <n v="7"/>
    <n v="0"/>
    <n v="1"/>
    <n v="0"/>
    <n v="0"/>
    <n v="340.5"/>
    <x v="4"/>
  </r>
  <r>
    <d v="2020-10-04T00:00:00"/>
    <n v="2.8"/>
    <n v="0"/>
    <n v="0"/>
    <n v="0"/>
    <n v="0"/>
    <n v="0"/>
    <n v="0"/>
    <n v="0"/>
    <n v="50.4"/>
    <x v="2"/>
  </r>
  <r>
    <d v="2020-10-04T00:00:00"/>
    <n v="2"/>
    <n v="0.5"/>
    <n v="3"/>
    <n v="11.5"/>
    <n v="0"/>
    <n v="0"/>
    <n v="0"/>
    <n v="0"/>
    <n v="389.5"/>
    <x v="0"/>
  </r>
  <r>
    <d v="2020-10-04T00:00:00"/>
    <n v="8"/>
    <n v="9"/>
    <n v="4"/>
    <n v="10"/>
    <n v="1"/>
    <n v="0"/>
    <n v="1"/>
    <n v="0"/>
    <n v="661"/>
    <x v="15"/>
  </r>
  <r>
    <d v="2020-10-05T00:00:00"/>
    <n v="2"/>
    <n v="0"/>
    <n v="0"/>
    <n v="0"/>
    <n v="0"/>
    <n v="0"/>
    <n v="0"/>
    <n v="0"/>
    <n v="36"/>
    <x v="16"/>
  </r>
  <r>
    <d v="2020-10-05T00:00:00"/>
    <n v="3"/>
    <n v="0"/>
    <n v="0"/>
    <n v="0"/>
    <n v="0"/>
    <n v="0"/>
    <n v="0"/>
    <n v="0"/>
    <n v="54"/>
    <x v="3"/>
  </r>
  <r>
    <d v="2020-10-05T00:00:00"/>
    <n v="5"/>
    <n v="0"/>
    <n v="0"/>
    <n v="0"/>
    <n v="0"/>
    <n v="0"/>
    <n v="0"/>
    <n v="0"/>
    <n v="90"/>
    <x v="1"/>
  </r>
  <r>
    <d v="2020-10-05T00:00:00"/>
    <n v="4"/>
    <n v="0"/>
    <n v="0"/>
    <n v="0"/>
    <n v="0"/>
    <n v="0"/>
    <n v="0"/>
    <n v="0"/>
    <n v="72"/>
    <x v="2"/>
  </r>
  <r>
    <d v="2020-10-05T00:00:00"/>
    <n v="3"/>
    <n v="0"/>
    <n v="2"/>
    <n v="6"/>
    <n v="0"/>
    <n v="0"/>
    <n v="0"/>
    <n v="0"/>
    <n v="240"/>
    <x v="0"/>
  </r>
  <r>
    <d v="2020-10-05T00:00:00"/>
    <n v="6.5"/>
    <n v="2"/>
    <n v="6"/>
    <n v="3"/>
    <n v="1.5"/>
    <n v="0"/>
    <n v="0.5"/>
    <n v="0"/>
    <n v="362"/>
    <x v="5"/>
  </r>
  <r>
    <d v="2020-10-05T00:00:00"/>
    <n v="0"/>
    <n v="0"/>
    <n v="0"/>
    <n v="2"/>
    <n v="0"/>
    <n v="0"/>
    <n v="0"/>
    <n v="0"/>
    <n v="52"/>
    <x v="12"/>
  </r>
  <r>
    <d v="2020-10-05T00:00:00"/>
    <n v="4"/>
    <n v="0.5"/>
    <n v="1.5"/>
    <n v="4"/>
    <n v="1"/>
    <n v="0"/>
    <n v="0"/>
    <n v="0"/>
    <n v="234"/>
    <x v="4"/>
  </r>
  <r>
    <d v="2020-10-05T00:00:00"/>
    <n v="0.5"/>
    <n v="0"/>
    <n v="0"/>
    <n v="0"/>
    <n v="0"/>
    <n v="0"/>
    <n v="0"/>
    <n v="0"/>
    <n v="9"/>
    <x v="6"/>
  </r>
  <r>
    <d v="2020-10-05T00:00:00"/>
    <n v="7"/>
    <n v="0"/>
    <n v="7"/>
    <n v="0"/>
    <n v="1"/>
    <n v="4"/>
    <n v="0"/>
    <n v="0"/>
    <n v="361"/>
    <x v="7"/>
  </r>
  <r>
    <d v="2020-10-06T00:00:00"/>
    <n v="4"/>
    <n v="0"/>
    <n v="0"/>
    <n v="0"/>
    <n v="0"/>
    <n v="0"/>
    <n v="0"/>
    <n v="0"/>
    <n v="72"/>
    <x v="1"/>
  </r>
  <r>
    <d v="2020-10-06T00:00:00"/>
    <n v="4"/>
    <n v="0"/>
    <n v="0"/>
    <n v="0"/>
    <n v="0"/>
    <n v="0"/>
    <n v="0"/>
    <n v="0"/>
    <n v="72"/>
    <x v="3"/>
  </r>
  <r>
    <d v="2020-10-06T00:00:00"/>
    <n v="3"/>
    <n v="1"/>
    <n v="0"/>
    <n v="2"/>
    <n v="0.5"/>
    <n v="1"/>
    <n v="0"/>
    <n v="0"/>
    <n v="164"/>
    <x v="4"/>
  </r>
  <r>
    <d v="2020-10-06T00:00:00"/>
    <n v="6.5"/>
    <n v="2.5"/>
    <n v="7.5"/>
    <n v="0"/>
    <n v="0"/>
    <n v="0"/>
    <n v="0"/>
    <n v="0"/>
    <n v="277"/>
    <x v="5"/>
  </r>
  <r>
    <d v="2020-10-06T00:00:00"/>
    <n v="1.5"/>
    <n v="0"/>
    <n v="0"/>
    <n v="0"/>
    <n v="0"/>
    <n v="0"/>
    <n v="0"/>
    <n v="0"/>
    <n v="27"/>
    <x v="9"/>
  </r>
  <r>
    <d v="2020-10-06T00:00:00"/>
    <n v="8.6999999999999993"/>
    <n v="0"/>
    <n v="6.3"/>
    <n v="4"/>
    <n v="6.7"/>
    <n v="1.7"/>
    <n v="0"/>
    <n v="0"/>
    <n v="573.49999999999898"/>
    <x v="17"/>
  </r>
  <r>
    <d v="2020-10-07T00:00:00"/>
    <m/>
    <n v="0"/>
    <n v="0"/>
    <n v="0"/>
    <n v="0"/>
    <n v="0"/>
    <n v="0"/>
    <n v="0"/>
    <n v="108"/>
    <x v="1"/>
  </r>
  <r>
    <d v="2020-10-07T00:00:00"/>
    <n v="1"/>
    <n v="0"/>
    <n v="0"/>
    <n v="0"/>
    <n v="0"/>
    <n v="0"/>
    <n v="0"/>
    <n v="0"/>
    <n v="18"/>
    <x v="3"/>
  </r>
  <r>
    <d v="2020-10-07T00:00:00"/>
    <n v="4.5"/>
    <n v="0.5"/>
    <n v="1"/>
    <n v="4"/>
    <n v="0"/>
    <n v="0"/>
    <n v="0"/>
    <n v="0"/>
    <n v="209.5"/>
    <x v="4"/>
  </r>
  <r>
    <d v="2020-10-07T00:00:00"/>
    <n v="4"/>
    <n v="1"/>
    <n v="3"/>
    <n v="9"/>
    <n v="1"/>
    <n v="0"/>
    <n v="0"/>
    <n v="0"/>
    <n v="396"/>
    <x v="5"/>
  </r>
  <r>
    <d v="2020-10-07T00:00:00"/>
    <n v="2"/>
    <n v="0"/>
    <n v="1.5"/>
    <n v="6"/>
    <n v="0"/>
    <n v="1.5"/>
    <n v="0"/>
    <n v="0"/>
    <n v="253.5"/>
    <x v="0"/>
  </r>
  <r>
    <d v="2020-10-16T00:00:00"/>
    <n v="3.5"/>
    <n v="0"/>
    <n v="3"/>
    <n v="9"/>
    <n v="2"/>
    <n v="0"/>
    <n v="0"/>
    <n v="0"/>
    <n v="394"/>
    <x v="5"/>
  </r>
  <r>
    <d v="2020-10-23T00:00:00"/>
    <n v="8"/>
    <n v="2.5"/>
    <n v="2.5"/>
    <n v="6.5"/>
    <n v="0"/>
    <n v="1"/>
    <n v="0"/>
    <n v="0"/>
    <n v="424"/>
    <x v="5"/>
  </r>
  <r>
    <d v="2020-10-08T00:00:00"/>
    <n v="4"/>
    <n v="0"/>
    <n v="0"/>
    <n v="0"/>
    <n v="0"/>
    <n v="0"/>
    <n v="0"/>
    <n v="0"/>
    <n v="72"/>
    <x v="1"/>
  </r>
  <r>
    <d v="2020-10-08T00:00:00"/>
    <n v="3"/>
    <n v="0"/>
    <n v="0"/>
    <n v="0"/>
    <n v="0"/>
    <n v="0"/>
    <n v="0"/>
    <n v="0"/>
    <n v="54"/>
    <x v="2"/>
  </r>
  <r>
    <d v="2020-10-08T00:00:00"/>
    <n v="5"/>
    <n v="0"/>
    <n v="0"/>
    <n v="0"/>
    <n v="0"/>
    <n v="0"/>
    <n v="0"/>
    <n v="0"/>
    <n v="90"/>
    <x v="3"/>
  </r>
  <r>
    <d v="2020-10-08T00:00:00"/>
    <n v="6"/>
    <n v="0"/>
    <n v="1"/>
    <n v="3"/>
    <n v="0.5"/>
    <n v="2.5"/>
    <n v="0"/>
    <n v="0"/>
    <n v="279"/>
    <x v="4"/>
  </r>
  <r>
    <d v="2020-10-08T00:00:00"/>
    <n v="6"/>
    <n v="3"/>
    <n v="2"/>
    <n v="8"/>
    <n v="0"/>
    <n v="0"/>
    <n v="0"/>
    <n v="0"/>
    <n v="403"/>
    <x v="5"/>
  </r>
  <r>
    <d v="2020-10-08T00:00:00"/>
    <n v="0.5"/>
    <n v="0"/>
    <n v="0"/>
    <n v="0"/>
    <n v="0"/>
    <n v="0"/>
    <n v="0"/>
    <n v="0"/>
    <n v="9"/>
    <x v="6"/>
  </r>
  <r>
    <d v="2020-10-08T00:00:00"/>
    <n v="3"/>
    <n v="2"/>
    <n v="0"/>
    <n v="7"/>
    <n v="1"/>
    <n v="0"/>
    <n v="0"/>
    <n v="0"/>
    <n v="300"/>
    <x v="0"/>
  </r>
  <r>
    <d v="2020-10-08T00:00:00"/>
    <n v="9"/>
    <n v="0"/>
    <n v="2"/>
    <n v="0"/>
    <n v="0"/>
    <n v="0"/>
    <n v="0"/>
    <n v="0"/>
    <n v="192"/>
    <x v="7"/>
  </r>
  <r>
    <d v="2020-10-08T00:00:00"/>
    <n v="10"/>
    <n v="25"/>
    <n v="0"/>
    <n v="9"/>
    <n v="3"/>
    <n v="0"/>
    <n v="0"/>
    <n v="0"/>
    <n v="967"/>
    <x v="8"/>
  </r>
  <r>
    <d v="2020-10-08T00:00:00"/>
    <n v="0"/>
    <n v="0"/>
    <n v="0"/>
    <n v="0"/>
    <n v="0"/>
    <n v="0"/>
    <n v="0"/>
    <n v="0"/>
    <n v="0"/>
    <x v="9"/>
  </r>
  <r>
    <d v="2020-10-09T00:00:00"/>
    <n v="4"/>
    <n v="0"/>
    <n v="0"/>
    <n v="0"/>
    <n v="0"/>
    <n v="0"/>
    <n v="0"/>
    <n v="0"/>
    <n v="72"/>
    <x v="10"/>
  </r>
  <r>
    <d v="2020-10-09T00:00:00"/>
    <n v="3"/>
    <n v="0"/>
    <n v="0"/>
    <n v="0"/>
    <n v="0"/>
    <n v="0"/>
    <n v="0"/>
    <n v="0"/>
    <n v="54"/>
    <x v="3"/>
  </r>
  <r>
    <d v="2020-10-09T00:00:00"/>
    <n v="4"/>
    <n v="0"/>
    <n v="0"/>
    <n v="3.5"/>
    <n v="1"/>
    <n v="0"/>
    <n v="0"/>
    <n v="0"/>
    <n v="189"/>
    <x v="11"/>
  </r>
  <r>
    <d v="2020-10-09T00:00:00"/>
    <n v="3"/>
    <n v="0"/>
    <n v="0"/>
    <n v="5.5"/>
    <n v="0.5"/>
    <n v="1"/>
    <n v="0"/>
    <n v="0"/>
    <n v="236"/>
    <x v="4"/>
  </r>
  <r>
    <d v="2020-10-09T00:00:00"/>
    <n v="5"/>
    <n v="0"/>
    <n v="4"/>
    <n v="11"/>
    <n v="2"/>
    <n v="0"/>
    <n v="4"/>
    <n v="0"/>
    <n v="488"/>
    <x v="0"/>
  </r>
  <r>
    <d v="2020-10-09T00:00:00"/>
    <n v="6.5"/>
    <n v="0"/>
    <n v="3.5"/>
    <n v="15.5"/>
    <n v="5"/>
    <n v="0"/>
    <n v="0"/>
    <n v="0"/>
    <n v="702.5"/>
    <x v="5"/>
  </r>
  <r>
    <d v="2020-10-09T00:00:00"/>
    <n v="0"/>
    <n v="0"/>
    <n v="0"/>
    <n v="7"/>
    <n v="0"/>
    <n v="0"/>
    <n v="0"/>
    <n v="0"/>
    <n v="182"/>
    <x v="12"/>
  </r>
  <r>
    <d v="2020-10-10T00:00:00"/>
    <n v="2.5"/>
    <n v="0"/>
    <n v="0"/>
    <n v="0"/>
    <n v="0"/>
    <n v="0"/>
    <n v="0"/>
    <n v="0"/>
    <n v="45"/>
    <x v="2"/>
  </r>
  <r>
    <d v="2020-10-10T00:00:00"/>
    <n v="3"/>
    <n v="0"/>
    <n v="0"/>
    <n v="0"/>
    <n v="0"/>
    <n v="0"/>
    <n v="0"/>
    <n v="0"/>
    <n v="54"/>
    <x v="3"/>
  </r>
  <r>
    <d v="2020-10-10T00:00:00"/>
    <n v="4"/>
    <n v="0"/>
    <n v="0.5"/>
    <n v="9"/>
    <n v="1"/>
    <n v="0"/>
    <n v="0"/>
    <n v="0"/>
    <n v="339.5"/>
    <x v="4"/>
  </r>
  <r>
    <d v="2020-10-10T00:00:00"/>
    <n v="4"/>
    <n v="6"/>
    <n v="0"/>
    <n v="11"/>
    <n v="1"/>
    <n v="1"/>
    <n v="0"/>
    <n v="0"/>
    <n v="524"/>
    <x v="13"/>
  </r>
  <r>
    <d v="2020-10-10T00:00:00"/>
    <n v="0"/>
    <n v="0"/>
    <n v="0"/>
    <n v="0"/>
    <n v="0"/>
    <n v="0"/>
    <n v="0"/>
    <n v="0"/>
    <n v="0"/>
    <x v="14"/>
  </r>
  <r>
    <d v="2020-10-10T00:00:00"/>
    <n v="4"/>
    <n v="6"/>
    <n v="0"/>
    <n v="11"/>
    <n v="1"/>
    <n v="1"/>
    <n v="0"/>
    <n v="0"/>
    <n v="524"/>
    <x v="13"/>
  </r>
  <r>
    <d v="2020-10-10T00:00:00"/>
    <n v="1"/>
    <n v="0"/>
    <n v="0"/>
    <n v="0"/>
    <n v="0"/>
    <n v="0"/>
    <n v="0"/>
    <n v="0"/>
    <n v="18"/>
    <x v="9"/>
  </r>
  <r>
    <d v="2020-10-10T00:00:00"/>
    <n v="3"/>
    <n v="0"/>
    <n v="0"/>
    <n v="4.5"/>
    <n v="0"/>
    <n v="0"/>
    <n v="0"/>
    <n v="0"/>
    <n v="171"/>
    <x v="0"/>
  </r>
  <r>
    <d v="2020-10-11T00:00:00"/>
    <n v="0.25"/>
    <n v="0"/>
    <n v="0"/>
    <n v="0"/>
    <n v="0"/>
    <n v="0"/>
    <n v="0"/>
    <n v="0"/>
    <n v="4.5"/>
    <x v="3"/>
  </r>
  <r>
    <d v="2020-10-11T00:00:00"/>
    <n v="3.9"/>
    <n v="0"/>
    <n v="0"/>
    <n v="0"/>
    <n v="0"/>
    <n v="0"/>
    <n v="0"/>
    <n v="0"/>
    <n v="70.2"/>
    <x v="1"/>
  </r>
  <r>
    <d v="2020-10-11T00:00:00"/>
    <n v="3.5"/>
    <n v="1"/>
    <n v="5.5"/>
    <n v="6"/>
    <n v="0"/>
    <n v="1"/>
    <n v="0"/>
    <n v="0"/>
    <n v="346.5"/>
    <x v="4"/>
  </r>
  <r>
    <d v="2020-10-11T00:00:00"/>
    <n v="2.8"/>
    <n v="0"/>
    <n v="0"/>
    <n v="0"/>
    <n v="0"/>
    <n v="0"/>
    <n v="0"/>
    <n v="0"/>
    <n v="50.4"/>
    <x v="2"/>
  </r>
  <r>
    <d v="2020-10-11T00:00:00"/>
    <n v="3"/>
    <n v="0"/>
    <n v="5"/>
    <n v="0"/>
    <n v="0"/>
    <n v="0"/>
    <n v="0"/>
    <n v="0"/>
    <n v="129"/>
    <x v="0"/>
  </r>
  <r>
    <d v="2020-10-11T00:00:00"/>
    <n v="15"/>
    <n v="2"/>
    <n v="12"/>
    <n v="10"/>
    <n v="1"/>
    <n v="0"/>
    <n v="0"/>
    <n v="0"/>
    <n v="774"/>
    <x v="15"/>
  </r>
  <r>
    <d v="2020-10-12T00:00:00"/>
    <n v="0"/>
    <n v="0"/>
    <n v="0"/>
    <n v="0"/>
    <n v="0"/>
    <n v="0"/>
    <n v="0"/>
    <n v="0"/>
    <n v="0"/>
    <x v="16"/>
  </r>
  <r>
    <d v="2020-10-12T00:00:00"/>
    <n v="3"/>
    <n v="0"/>
    <n v="0"/>
    <n v="0"/>
    <n v="0"/>
    <n v="0"/>
    <n v="0"/>
    <n v="0"/>
    <n v="54"/>
    <x v="3"/>
  </r>
  <r>
    <d v="2020-10-12T00:00:00"/>
    <n v="4"/>
    <n v="0"/>
    <n v="0"/>
    <n v="0"/>
    <n v="0"/>
    <n v="0"/>
    <n v="0"/>
    <n v="0"/>
    <n v="72"/>
    <x v="1"/>
  </r>
  <r>
    <d v="2020-10-12T00:00:00"/>
    <n v="3"/>
    <n v="0"/>
    <n v="0"/>
    <n v="0"/>
    <n v="0"/>
    <n v="0"/>
    <n v="0"/>
    <n v="0"/>
    <n v="54"/>
    <x v="2"/>
  </r>
  <r>
    <d v="2020-10-12T00:00:00"/>
    <n v="3"/>
    <n v="0"/>
    <n v="0"/>
    <n v="5"/>
    <n v="0"/>
    <n v="0"/>
    <n v="0"/>
    <n v="0"/>
    <n v="184"/>
    <x v="0"/>
  </r>
  <r>
    <d v="2020-10-12T00:00:00"/>
    <n v="8.5"/>
    <n v="2"/>
    <n v="4"/>
    <n v="9.5"/>
    <n v="1"/>
    <n v="0"/>
    <n v="0"/>
    <n v="0"/>
    <n v="524"/>
    <x v="5"/>
  </r>
  <r>
    <d v="2020-10-12T00:00:00"/>
    <n v="0"/>
    <n v="0"/>
    <n v="0"/>
    <n v="5"/>
    <n v="0"/>
    <n v="0"/>
    <n v="0"/>
    <n v="0"/>
    <n v="130"/>
    <x v="12"/>
  </r>
  <r>
    <d v="2020-10-12T00:00:00"/>
    <n v="4"/>
    <n v="0"/>
    <n v="2"/>
    <n v="7"/>
    <n v="1"/>
    <n v="1"/>
    <n v="0"/>
    <n v="0"/>
    <n v="336"/>
    <x v="4"/>
  </r>
  <r>
    <d v="2020-10-12T00:00:00"/>
    <n v="1.5"/>
    <n v="0"/>
    <n v="0"/>
    <n v="0"/>
    <n v="0"/>
    <n v="0"/>
    <n v="0"/>
    <n v="0"/>
    <n v="27"/>
    <x v="6"/>
  </r>
  <r>
    <d v="2020-10-12T00:00:00"/>
    <n v="0"/>
    <n v="0"/>
    <n v="7"/>
    <n v="0"/>
    <n v="0"/>
    <n v="0"/>
    <n v="0"/>
    <n v="0"/>
    <n v="105"/>
    <x v="7"/>
  </r>
  <r>
    <d v="2020-10-05T00:00:00"/>
    <n v="0"/>
    <n v="0"/>
    <n v="0"/>
    <n v="8"/>
    <n v="0"/>
    <n v="0"/>
    <n v="0"/>
    <n v="0"/>
    <n v="208"/>
    <x v="18"/>
  </r>
  <r>
    <d v="2020-10-13T00:00:00"/>
    <n v="2"/>
    <n v="0"/>
    <n v="0"/>
    <n v="0"/>
    <n v="0"/>
    <n v="0"/>
    <n v="0"/>
    <n v="0"/>
    <n v="36"/>
    <x v="1"/>
  </r>
  <r>
    <d v="2020-10-13T00:00:00"/>
    <n v="9"/>
    <n v="0"/>
    <n v="0"/>
    <n v="0"/>
    <n v="0"/>
    <n v="0"/>
    <n v="0"/>
    <n v="0"/>
    <n v="162"/>
    <x v="3"/>
  </r>
  <r>
    <d v="2020-10-13T00:00:00"/>
    <n v="13"/>
    <n v="1"/>
    <n v="1"/>
    <n v="3"/>
    <n v="0.5"/>
    <n v="2.5"/>
    <n v="0"/>
    <n v="0"/>
    <n v="424"/>
    <x v="4"/>
  </r>
  <r>
    <d v="2020-10-13T00:00:00"/>
    <n v="10.5"/>
    <n v="0"/>
    <n v="2.5"/>
    <n v="8.5"/>
    <n v="0"/>
    <n v="0"/>
    <n v="0"/>
    <n v="0"/>
    <n v="447.5"/>
    <x v="5"/>
  </r>
  <r>
    <d v="2020-10-13T00:00:00"/>
    <n v="2"/>
    <n v="0"/>
    <n v="0"/>
    <n v="0"/>
    <n v="0"/>
    <n v="0"/>
    <n v="0"/>
    <n v="0"/>
    <n v="36"/>
    <x v="9"/>
  </r>
  <r>
    <d v="2020-10-13T00:00:00"/>
    <n v="5"/>
    <n v="0"/>
    <n v="5"/>
    <n v="6"/>
    <n v="3"/>
    <n v="4"/>
    <n v="0"/>
    <n v="0"/>
    <n v="503"/>
    <x v="17"/>
  </r>
  <r>
    <d v="2020-10-14T00:00:00"/>
    <n v="5"/>
    <n v="0"/>
    <n v="0"/>
    <n v="0"/>
    <n v="0"/>
    <n v="0"/>
    <n v="0"/>
    <n v="0"/>
    <n v="90"/>
    <x v="1"/>
  </r>
  <r>
    <d v="2020-10-14T00:00:00"/>
    <n v="2"/>
    <n v="0"/>
    <n v="0"/>
    <n v="0"/>
    <n v="0"/>
    <n v="0"/>
    <n v="0"/>
    <n v="0"/>
    <n v="36"/>
    <x v="3"/>
  </r>
  <r>
    <d v="2020-10-14T00:00:00"/>
    <n v="3"/>
    <n v="1"/>
    <n v="0.5"/>
    <n v="4"/>
    <n v="0.5"/>
    <n v="0"/>
    <n v="0"/>
    <n v="0"/>
    <n v="197.5"/>
    <x v="4"/>
  </r>
  <r>
    <d v="2020-10-14T00:00:00"/>
    <n v="4"/>
    <n v="1"/>
    <n v="3"/>
    <n v="8"/>
    <n v="0.5"/>
    <n v="0"/>
    <n v="0"/>
    <n v="0"/>
    <n v="357"/>
    <x v="5"/>
  </r>
  <r>
    <d v="2020-10-14T00:00:00"/>
    <n v="4"/>
    <n v="0"/>
    <n v="0"/>
    <n v="7"/>
    <n v="1"/>
    <n v="0"/>
    <n v="0"/>
    <n v="0"/>
    <n v="280"/>
    <x v="0"/>
  </r>
  <r>
    <d v="2020-10-15T00:00:00"/>
    <n v="3.9"/>
    <n v="0"/>
    <n v="0"/>
    <n v="0"/>
    <n v="0"/>
    <n v="0"/>
    <n v="0"/>
    <n v="0"/>
    <n v="70.2"/>
    <x v="1"/>
  </r>
  <r>
    <d v="2020-10-15T00:00:00"/>
    <n v="4"/>
    <n v="0"/>
    <n v="0"/>
    <n v="0"/>
    <n v="0"/>
    <n v="0"/>
    <n v="0"/>
    <n v="0"/>
    <n v="72"/>
    <x v="2"/>
  </r>
  <r>
    <d v="2020-10-15T00:00:00"/>
    <n v="3.2"/>
    <n v="0"/>
    <n v="0"/>
    <n v="0"/>
    <n v="0"/>
    <n v="0"/>
    <n v="0"/>
    <n v="0"/>
    <n v="57.6"/>
    <x v="3"/>
  </r>
  <r>
    <d v="2020-10-15T00:00:00"/>
    <n v="5"/>
    <n v="0"/>
    <n v="1.5"/>
    <n v="3"/>
    <n v="0"/>
    <n v="4"/>
    <n v="0"/>
    <n v="0"/>
    <n v="294.5"/>
    <x v="4"/>
  </r>
  <r>
    <d v="2020-10-15T00:00:00"/>
    <n v="4"/>
    <n v="0.5"/>
    <n v="4"/>
    <n v="15"/>
    <n v="0.5"/>
    <n v="0"/>
    <n v="0"/>
    <n v="0"/>
    <n v="544.5"/>
    <x v="5"/>
  </r>
  <r>
    <d v="2020-10-15T00:00:00"/>
    <n v="2"/>
    <n v="0"/>
    <n v="0"/>
    <n v="0"/>
    <n v="0"/>
    <n v="0"/>
    <n v="0"/>
    <n v="0"/>
    <n v="36"/>
    <x v="6"/>
  </r>
  <r>
    <d v="2020-10-15T00:00:00"/>
    <n v="4"/>
    <n v="4"/>
    <n v="0"/>
    <n v="8"/>
    <n v="3"/>
    <n v="0"/>
    <n v="0"/>
    <n v="0"/>
    <n v="434"/>
    <x v="0"/>
  </r>
  <r>
    <d v="2020-10-15T00:00:00"/>
    <n v="6.5"/>
    <n v="0"/>
    <n v="5.3"/>
    <n v="0"/>
    <n v="0.2"/>
    <n v="1.5"/>
    <n v="0"/>
    <n v="0"/>
    <n v="240.7"/>
    <x v="7"/>
  </r>
  <r>
    <d v="2020-10-15T00:00:00"/>
    <n v="0"/>
    <n v="0"/>
    <n v="0"/>
    <n v="0"/>
    <n v="0"/>
    <n v="0"/>
    <n v="0"/>
    <n v="0"/>
    <n v="0"/>
    <x v="8"/>
  </r>
  <r>
    <d v="2020-10-15T00:00:00"/>
    <n v="0"/>
    <n v="1"/>
    <n v="0"/>
    <n v="0"/>
    <n v="0"/>
    <n v="0"/>
    <n v="0"/>
    <n v="0"/>
    <n v="19"/>
    <x v="9"/>
  </r>
  <r>
    <d v="2020-10-16T00:00:00"/>
    <n v="8"/>
    <n v="0"/>
    <n v="0"/>
    <n v="0"/>
    <n v="0"/>
    <n v="0"/>
    <n v="0"/>
    <n v="0"/>
    <n v="144"/>
    <x v="10"/>
  </r>
  <r>
    <d v="2020-10-16T00:00:00"/>
    <n v="6"/>
    <n v="0"/>
    <n v="0"/>
    <n v="0"/>
    <n v="0"/>
    <n v="0"/>
    <n v="0"/>
    <n v="0"/>
    <n v="108"/>
    <x v="3"/>
  </r>
  <r>
    <d v="2020-10-16T00:00:00"/>
    <n v="2.25"/>
    <n v="0"/>
    <n v="0"/>
    <n v="7"/>
    <n v="3"/>
    <n v="0"/>
    <n v="0"/>
    <n v="0"/>
    <n v="300.5"/>
    <x v="11"/>
  </r>
  <r>
    <d v="2020-10-16T00:00:00"/>
    <n v="5"/>
    <n v="0"/>
    <n v="3"/>
    <n v="9"/>
    <n v="1"/>
    <n v="4.5"/>
    <n v="0"/>
    <n v="0"/>
    <n v="512"/>
    <x v="4"/>
  </r>
  <r>
    <d v="2020-10-16T00:00:00"/>
    <n v="7"/>
    <n v="1"/>
    <n v="2"/>
    <n v="11"/>
    <n v="0"/>
    <n v="0"/>
    <n v="0"/>
    <n v="0"/>
    <n v="461"/>
    <x v="0"/>
  </r>
  <r>
    <d v="2020-10-16T00:00:00"/>
    <n v="0"/>
    <n v="0"/>
    <n v="0"/>
    <n v="6.5"/>
    <n v="0"/>
    <n v="0"/>
    <n v="0"/>
    <n v="0"/>
    <n v="169"/>
    <x v="12"/>
  </r>
  <r>
    <d v="2020-10-17T00:00:00"/>
    <n v="2"/>
    <n v="0"/>
    <n v="0"/>
    <n v="0"/>
    <n v="0"/>
    <n v="0"/>
    <n v="0"/>
    <n v="0"/>
    <n v="36"/>
    <x v="2"/>
  </r>
  <r>
    <d v="2020-10-17T00:00:00"/>
    <n v="2"/>
    <n v="0"/>
    <n v="0"/>
    <n v="0"/>
    <n v="0"/>
    <n v="0"/>
    <n v="0"/>
    <n v="0"/>
    <n v="36"/>
    <x v="3"/>
  </r>
  <r>
    <d v="2020-10-17T00:00:00"/>
    <n v="3"/>
    <n v="0"/>
    <n v="3"/>
    <n v="5"/>
    <n v="0"/>
    <n v="2"/>
    <n v="0"/>
    <n v="0"/>
    <n v="281"/>
    <x v="4"/>
  </r>
  <r>
    <d v="2020-10-17T00:00:00"/>
    <n v="5"/>
    <n v="2"/>
    <n v="14.5"/>
    <n v="0"/>
    <n v="2"/>
    <n v="0.5"/>
    <n v="0"/>
    <n v="0"/>
    <n v="410.5"/>
    <x v="13"/>
  </r>
  <r>
    <d v="2020-10-17T00:00:00"/>
    <n v="0"/>
    <n v="0"/>
    <n v="0"/>
    <n v="0"/>
    <n v="0"/>
    <n v="0"/>
    <n v="0"/>
    <n v="0"/>
    <n v="0"/>
    <x v="14"/>
  </r>
  <r>
    <d v="2020-10-17T00:00:00"/>
    <n v="6.7"/>
    <n v="1.8"/>
    <n v="4.3"/>
    <n v="7.9"/>
    <n v="1.2"/>
    <n v="1"/>
    <n v="0"/>
    <n v="0"/>
    <n v="481.9"/>
    <x v="13"/>
  </r>
  <r>
    <d v="2020-10-17T00:00:00"/>
    <n v="1"/>
    <n v="0"/>
    <n v="0"/>
    <n v="0"/>
    <n v="0"/>
    <n v="0"/>
    <n v="0"/>
    <n v="0"/>
    <n v="18"/>
    <x v="9"/>
  </r>
  <r>
    <d v="2020-10-17T00:00:00"/>
    <n v="5.5"/>
    <n v="0"/>
    <n v="0"/>
    <n v="0"/>
    <n v="0"/>
    <n v="0"/>
    <n v="0"/>
    <n v="0"/>
    <n v="99"/>
    <x v="0"/>
  </r>
  <r>
    <d v="2020-10-17T00:00:00"/>
    <n v="0"/>
    <n v="0"/>
    <n v="0"/>
    <n v="0"/>
    <n v="0"/>
    <n v="0"/>
    <n v="0"/>
    <n v="0"/>
    <n v="0"/>
    <x v="14"/>
  </r>
  <r>
    <d v="2020-10-18T00:00:00"/>
    <n v="3"/>
    <n v="0"/>
    <n v="4"/>
    <n v="3"/>
    <n v="0"/>
    <n v="1"/>
    <n v="0"/>
    <n v="0"/>
    <n v="218"/>
    <x v="3"/>
  </r>
  <r>
    <d v="2020-10-18T00:00:00"/>
    <n v="3.9"/>
    <n v="0"/>
    <n v="0"/>
    <n v="0"/>
    <n v="0"/>
    <n v="0"/>
    <n v="0"/>
    <n v="0"/>
    <n v="70.2"/>
    <x v="1"/>
  </r>
  <r>
    <d v="2020-10-18T00:00:00"/>
    <n v="0.5"/>
    <n v="0"/>
    <n v="0"/>
    <n v="0"/>
    <n v="0"/>
    <n v="0"/>
    <n v="0"/>
    <n v="0"/>
    <n v="9"/>
    <x v="4"/>
  </r>
  <r>
    <d v="2020-10-18T00:00:00"/>
    <n v="2.8"/>
    <n v="0"/>
    <n v="0"/>
    <n v="0"/>
    <n v="0"/>
    <n v="0"/>
    <n v="0"/>
    <n v="0"/>
    <n v="50.4"/>
    <x v="2"/>
  </r>
  <r>
    <d v="2020-10-18T00:00:00"/>
    <n v="5"/>
    <n v="0"/>
    <n v="0"/>
    <n v="7"/>
    <n v="0"/>
    <n v="0"/>
    <n v="0"/>
    <n v="0"/>
    <n v="272"/>
    <x v="0"/>
  </r>
  <r>
    <d v="2020-10-18T00:00:00"/>
    <n v="12"/>
    <n v="3"/>
    <n v="5"/>
    <n v="10"/>
    <n v="1"/>
    <n v="2"/>
    <n v="1"/>
    <n v="0"/>
    <n v="686"/>
    <x v="15"/>
  </r>
  <r>
    <d v="2020-10-19T00:00:00"/>
    <n v="1"/>
    <n v="0"/>
    <n v="0"/>
    <n v="0"/>
    <n v="0"/>
    <n v="0"/>
    <n v="0"/>
    <n v="0"/>
    <n v="18"/>
    <x v="16"/>
  </r>
  <r>
    <d v="2020-10-19T00:00:00"/>
    <n v="5"/>
    <n v="0"/>
    <n v="0"/>
    <n v="0"/>
    <n v="0"/>
    <n v="0"/>
    <n v="0"/>
    <n v="0"/>
    <n v="90"/>
    <x v="3"/>
  </r>
  <r>
    <d v="2020-10-19T00:00:00"/>
    <n v="4"/>
    <n v="0"/>
    <n v="0"/>
    <n v="0"/>
    <n v="0"/>
    <n v="0"/>
    <n v="0"/>
    <n v="0"/>
    <n v="72"/>
    <x v="1"/>
  </r>
  <r>
    <d v="2020-10-19T00:00:00"/>
    <n v="3"/>
    <n v="0"/>
    <n v="0"/>
    <n v="0"/>
    <n v="0"/>
    <n v="0"/>
    <n v="0"/>
    <n v="0"/>
    <n v="54"/>
    <x v="2"/>
  </r>
  <r>
    <d v="2020-10-19T00:00:00"/>
    <n v="5"/>
    <n v="3"/>
    <n v="2"/>
    <n v="13"/>
    <n v="2"/>
    <n v="0"/>
    <n v="0"/>
    <n v="0"/>
    <n v="567"/>
    <x v="0"/>
  </r>
  <r>
    <d v="2020-10-19T00:00:00"/>
    <n v="12"/>
    <n v="5"/>
    <n v="3.5"/>
    <n v="15"/>
    <n v="0.5"/>
    <n v="0"/>
    <n v="1"/>
    <n v="0"/>
    <n v="766.5"/>
    <x v="5"/>
  </r>
  <r>
    <d v="2020-10-19T00:00:00"/>
    <n v="0"/>
    <n v="0"/>
    <n v="0"/>
    <n v="8"/>
    <n v="0"/>
    <n v="0"/>
    <n v="0"/>
    <n v="0"/>
    <n v="208"/>
    <x v="12"/>
  </r>
  <r>
    <d v="2020-10-19T00:00:00"/>
    <n v="3"/>
    <n v="1"/>
    <n v="4.5"/>
    <n v="7"/>
    <n v="1"/>
    <n v="0.5"/>
    <n v="0"/>
    <n v="0"/>
    <n v="361.5"/>
    <x v="4"/>
  </r>
  <r>
    <d v="2020-10-19T00:00:00"/>
    <n v="1.5"/>
    <n v="0"/>
    <n v="0"/>
    <n v="0"/>
    <n v="0"/>
    <n v="0"/>
    <n v="0"/>
    <n v="0"/>
    <n v="27"/>
    <x v="6"/>
  </r>
  <r>
    <d v="2020-10-19T00:00:00"/>
    <n v="8"/>
    <n v="0"/>
    <n v="6"/>
    <n v="0"/>
    <n v="0"/>
    <n v="0"/>
    <n v="0"/>
    <n v="0"/>
    <n v="234"/>
    <x v="7"/>
  </r>
  <r>
    <d v="2020-10-20T00:00:00"/>
    <n v="3"/>
    <n v="0"/>
    <n v="0"/>
    <n v="0"/>
    <n v="0"/>
    <n v="0"/>
    <n v="0"/>
    <n v="0"/>
    <n v="54"/>
    <x v="1"/>
  </r>
  <r>
    <d v="2020-10-20T00:00:00"/>
    <n v="3"/>
    <n v="0"/>
    <n v="0"/>
    <n v="0"/>
    <n v="0"/>
    <n v="0"/>
    <n v="0"/>
    <n v="0"/>
    <n v="54"/>
    <x v="3"/>
  </r>
  <r>
    <d v="2020-10-20T00:00:00"/>
    <n v="5"/>
    <n v="0"/>
    <n v="0.5"/>
    <n v="6"/>
    <n v="1"/>
    <n v="1.5"/>
    <n v="0"/>
    <n v="0"/>
    <n v="318.5"/>
    <x v="4"/>
  </r>
  <r>
    <d v="2020-10-20T00:00:00"/>
    <n v="3.5"/>
    <n v="1"/>
    <n v="4.5"/>
    <n v="9"/>
    <n v="0"/>
    <n v="0"/>
    <n v="0"/>
    <n v="0"/>
    <n v="383.5"/>
    <x v="5"/>
  </r>
  <r>
    <d v="2020-10-20T00:00:00"/>
    <n v="0"/>
    <n v="4"/>
    <n v="0"/>
    <n v="0"/>
    <n v="0"/>
    <n v="0"/>
    <n v="0"/>
    <n v="0"/>
    <n v="76"/>
    <x v="9"/>
  </r>
  <r>
    <d v="2020-10-20T00:00:00"/>
    <n v="6"/>
    <n v="1"/>
    <n v="7"/>
    <n v="6"/>
    <n v="2"/>
    <n v="0"/>
    <n v="0"/>
    <n v="0"/>
    <n v="440"/>
    <x v="0"/>
  </r>
  <r>
    <d v="2020-10-20T00:00:00"/>
    <n v="8.6999999999999993"/>
    <n v="0"/>
    <n v="6.3"/>
    <n v="4"/>
    <n v="6.7"/>
    <n v="1.7"/>
    <n v="0"/>
    <n v="0"/>
    <n v="573.49999999999898"/>
    <x v="17"/>
  </r>
  <r>
    <d v="2020-10-21T00:00:00"/>
    <n v="4"/>
    <n v="0"/>
    <n v="0"/>
    <n v="0"/>
    <n v="0"/>
    <n v="0"/>
    <n v="0"/>
    <n v="0"/>
    <n v="72"/>
    <x v="1"/>
  </r>
  <r>
    <d v="2020-10-21T00:00:00"/>
    <n v="2"/>
    <n v="0"/>
    <n v="0"/>
    <n v="0"/>
    <n v="0"/>
    <n v="0"/>
    <n v="0"/>
    <n v="0"/>
    <n v="36"/>
    <x v="3"/>
  </r>
  <r>
    <d v="2020-10-21T00:00:00"/>
    <n v="5"/>
    <n v="0"/>
    <n v="1.5"/>
    <n v="6.5"/>
    <n v="0.5"/>
    <n v="0.5"/>
    <n v="0"/>
    <n v="0"/>
    <n v="307.5"/>
    <x v="4"/>
  </r>
  <r>
    <d v="2020-10-21T00:00:00"/>
    <n v="6"/>
    <n v="0"/>
    <n v="3"/>
    <n v="5"/>
    <n v="1"/>
    <n v="0"/>
    <n v="0"/>
    <n v="0"/>
    <n v="309"/>
    <x v="5"/>
  </r>
  <r>
    <d v="2020-10-21T00:00:00"/>
    <n v="4.5999999999999996"/>
    <n v="0.9"/>
    <n v="2.2000000000000002"/>
    <n v="6.6"/>
    <n v="1.1000000000000001"/>
    <n v="0.1"/>
    <n v="0"/>
    <n v="0"/>
    <n v="335.7"/>
    <x v="0"/>
  </r>
  <r>
    <d v="2020-10-22T00:00:00"/>
    <n v="2"/>
    <n v="0"/>
    <n v="0"/>
    <n v="0"/>
    <n v="0"/>
    <n v="0"/>
    <n v="0"/>
    <n v="0"/>
    <n v="36"/>
    <x v="1"/>
  </r>
  <r>
    <d v="2020-10-22T00:00:00"/>
    <n v="3"/>
    <n v="0"/>
    <n v="0"/>
    <n v="0"/>
    <n v="0"/>
    <n v="0"/>
    <n v="0"/>
    <n v="0"/>
    <n v="54"/>
    <x v="2"/>
  </r>
  <r>
    <d v="2020-10-22T00:00:00"/>
    <n v="3"/>
    <n v="0"/>
    <n v="0"/>
    <n v="0"/>
    <n v="0"/>
    <n v="0"/>
    <n v="0"/>
    <n v="0"/>
    <n v="54"/>
    <x v="3"/>
  </r>
  <r>
    <d v="2020-10-22T00:00:00"/>
    <n v="2"/>
    <n v="0"/>
    <n v="2"/>
    <n v="5"/>
    <n v="0"/>
    <n v="2"/>
    <n v="0"/>
    <n v="0"/>
    <n v="248"/>
    <x v="4"/>
  </r>
  <r>
    <d v="2020-10-22T00:00:00"/>
    <n v="3"/>
    <n v="0"/>
    <n v="4"/>
    <n v="10"/>
    <n v="1"/>
    <n v="0"/>
    <n v="0"/>
    <n v="0"/>
    <n v="400"/>
    <x v="5"/>
  </r>
  <r>
    <d v="2020-10-22T00:00:00"/>
    <n v="0.5"/>
    <n v="0"/>
    <n v="0"/>
    <n v="0"/>
    <n v="0"/>
    <n v="0"/>
    <n v="0"/>
    <n v="0"/>
    <n v="9"/>
    <x v="6"/>
  </r>
  <r>
    <d v="2020-10-22T00:00:00"/>
    <n v="5"/>
    <n v="1"/>
    <n v="1"/>
    <n v="6"/>
    <n v="2"/>
    <n v="0"/>
    <n v="0"/>
    <n v="0"/>
    <n v="332"/>
    <x v="0"/>
  </r>
  <r>
    <d v="2020-10-22T00:00:00"/>
    <n v="6.5"/>
    <n v="0"/>
    <n v="5.3"/>
    <n v="0"/>
    <n v="0.2"/>
    <n v="1.5"/>
    <n v="0"/>
    <n v="0"/>
    <n v="240.7"/>
    <x v="7"/>
  </r>
  <r>
    <d v="2020-10-22T00:00:00"/>
    <n v="7"/>
    <n v="18.8"/>
    <n v="2.5"/>
    <n v="4.8"/>
    <n v="0.8"/>
    <n v="0"/>
    <n v="0"/>
    <n v="0"/>
    <n v="666.3"/>
    <x v="8"/>
  </r>
  <r>
    <d v="2020-10-22T00:00:00"/>
    <n v="2"/>
    <n v="0"/>
    <n v="0"/>
    <n v="0"/>
    <n v="0"/>
    <n v="0"/>
    <n v="0"/>
    <n v="0"/>
    <n v="36"/>
    <x v="9"/>
  </r>
  <r>
    <d v="2020-10-23T00:00:00"/>
    <n v="5"/>
    <n v="0"/>
    <n v="0"/>
    <n v="0"/>
    <n v="0"/>
    <n v="0"/>
    <n v="0"/>
    <n v="0"/>
    <n v="90"/>
    <x v="10"/>
  </r>
  <r>
    <d v="2020-10-23T00:00:00"/>
    <n v="3"/>
    <n v="0"/>
    <n v="0"/>
    <n v="0"/>
    <n v="0"/>
    <n v="0"/>
    <n v="0"/>
    <n v="0"/>
    <n v="54"/>
    <x v="3"/>
  </r>
  <r>
    <d v="2020-10-23T00:00:00"/>
    <n v="0.25"/>
    <n v="0"/>
    <n v="0"/>
    <n v="5"/>
    <n v="3"/>
    <n v="0"/>
    <n v="0"/>
    <n v="0"/>
    <n v="212.5"/>
    <x v="11"/>
  </r>
  <r>
    <d v="2020-10-23T00:00:00"/>
    <n v="2"/>
    <n v="0"/>
    <n v="2"/>
    <n v="5"/>
    <n v="0"/>
    <n v="2"/>
    <n v="0"/>
    <n v="0"/>
    <n v="248"/>
    <x v="4"/>
  </r>
  <r>
    <d v="2020-10-23T00:00:00"/>
    <n v="6"/>
    <n v="0.5"/>
    <n v="6"/>
    <n v="8"/>
    <n v="0"/>
    <n v="0"/>
    <n v="0"/>
    <n v="0"/>
    <n v="415.5"/>
    <x v="0"/>
  </r>
  <r>
    <d v="2020-10-25T00:00:00"/>
    <n v="3.5"/>
    <n v="0"/>
    <n v="2"/>
    <n v="5.5"/>
    <n v="0.25"/>
    <n v="1"/>
    <n v="0"/>
    <n v="0"/>
    <n v="268.5"/>
    <x v="4"/>
  </r>
  <r>
    <d v="2020-10-24T00:00:00"/>
    <n v="3"/>
    <n v="0"/>
    <n v="0"/>
    <n v="0"/>
    <n v="0"/>
    <n v="0"/>
    <n v="0"/>
    <n v="0"/>
    <n v="54"/>
    <x v="2"/>
  </r>
  <r>
    <d v="2020-10-24T00:00:00"/>
    <n v="4"/>
    <n v="0"/>
    <n v="0"/>
    <n v="0"/>
    <n v="0"/>
    <n v="0"/>
    <n v="0"/>
    <n v="0"/>
    <n v="72"/>
    <x v="3"/>
  </r>
  <r>
    <d v="2020-10-24T00:00:00"/>
    <n v="4"/>
    <n v="0"/>
    <n v="0.5"/>
    <n v="8"/>
    <n v="3"/>
    <n v="0"/>
    <n v="0"/>
    <n v="0"/>
    <n v="365.5"/>
    <x v="4"/>
  </r>
  <r>
    <d v="2020-10-24T00:00:00"/>
    <n v="2"/>
    <n v="1"/>
    <n v="3"/>
    <n v="6.5"/>
    <n v="2"/>
    <n v="0.5"/>
    <n v="0"/>
    <n v="0"/>
    <n v="334"/>
    <x v="13"/>
  </r>
  <r>
    <d v="2020-10-24T00:00:00"/>
    <n v="0"/>
    <n v="0"/>
    <n v="0"/>
    <n v="0"/>
    <n v="0"/>
    <n v="0"/>
    <n v="0"/>
    <n v="0"/>
    <n v="0"/>
    <x v="14"/>
  </r>
  <r>
    <d v="2020-10-24T00:00:00"/>
    <n v="2"/>
    <n v="1"/>
    <n v="3"/>
    <n v="6.5"/>
    <n v="2"/>
    <n v="0.5"/>
    <n v="0"/>
    <n v="0"/>
    <n v="334"/>
    <x v="13"/>
  </r>
  <r>
    <d v="2020-10-24T00:00:00"/>
    <n v="0.5"/>
    <n v="1"/>
    <n v="0"/>
    <n v="0"/>
    <n v="0"/>
    <n v="0"/>
    <n v="0"/>
    <n v="0"/>
    <n v="28"/>
    <x v="9"/>
  </r>
  <r>
    <d v="2020-10-24T00:00:00"/>
    <n v="5"/>
    <n v="1"/>
    <n v="1.5"/>
    <n v="8"/>
    <n v="2"/>
    <n v="0"/>
    <n v="0"/>
    <n v="0"/>
    <n v="391.5"/>
    <x v="0"/>
  </r>
  <r>
    <d v="2020-10-25T00:00:00"/>
    <n v="0.25"/>
    <n v="0"/>
    <n v="0"/>
    <n v="0"/>
    <n v="0"/>
    <n v="0"/>
    <n v="0"/>
    <n v="0"/>
    <n v="4.5"/>
    <x v="3"/>
  </r>
  <r>
    <d v="2020-10-25T00:00:00"/>
    <n v="3.9"/>
    <n v="0"/>
    <n v="0"/>
    <n v="0"/>
    <n v="0"/>
    <n v="0"/>
    <n v="0"/>
    <n v="0"/>
    <n v="70.2"/>
    <x v="1"/>
  </r>
  <r>
    <d v="2020-10-25T00:00:00"/>
    <n v="2.8"/>
    <n v="0"/>
    <n v="0"/>
    <n v="0"/>
    <n v="0"/>
    <n v="0"/>
    <n v="0"/>
    <n v="0"/>
    <n v="50.4"/>
    <x v="2"/>
  </r>
  <r>
    <d v="2020-10-25T00:00:00"/>
    <n v="5"/>
    <n v="0"/>
    <n v="5"/>
    <n v="2"/>
    <n v="0"/>
    <n v="0"/>
    <n v="1"/>
    <n v="0"/>
    <n v="217"/>
    <x v="0"/>
  </r>
  <r>
    <d v="2020-10-25T00:00:00"/>
    <n v="12"/>
    <n v="5"/>
    <n v="9"/>
    <n v="32"/>
    <n v="1"/>
    <n v="1"/>
    <n v="0"/>
    <n v="0"/>
    <n v="1330"/>
    <x v="15"/>
  </r>
  <r>
    <d v="2020-10-26T00:00:00"/>
    <n v="2"/>
    <n v="0"/>
    <n v="0"/>
    <n v="0"/>
    <n v="0"/>
    <n v="0"/>
    <n v="0"/>
    <n v="0"/>
    <n v="36"/>
    <x v="16"/>
  </r>
  <r>
    <d v="2020-10-26T00:00:00"/>
    <n v="3"/>
    <n v="0"/>
    <n v="0"/>
    <n v="0"/>
    <n v="0"/>
    <n v="0"/>
    <n v="0"/>
    <n v="0"/>
    <n v="54"/>
    <x v="3"/>
  </r>
  <r>
    <d v="2020-10-26T00:00:00"/>
    <n v="4"/>
    <n v="0"/>
    <n v="0"/>
    <n v="0"/>
    <n v="0"/>
    <n v="0"/>
    <n v="0"/>
    <n v="0"/>
    <n v="72"/>
    <x v="1"/>
  </r>
  <r>
    <d v="2020-10-26T00:00:00"/>
    <n v="2.8"/>
    <n v="0"/>
    <n v="0"/>
    <n v="0"/>
    <n v="0"/>
    <n v="0"/>
    <n v="0"/>
    <n v="0"/>
    <n v="50.4"/>
    <x v="2"/>
  </r>
  <r>
    <d v="2020-10-26T00:00:00"/>
    <n v="3"/>
    <n v="1"/>
    <n v="1"/>
    <n v="6"/>
    <n v="2"/>
    <n v="0"/>
    <n v="0"/>
    <n v="0"/>
    <n v="296"/>
    <x v="0"/>
  </r>
  <r>
    <d v="2020-10-26T00:00:00"/>
    <n v="5.5"/>
    <n v="0.5"/>
    <n v="8.5"/>
    <n v="5"/>
    <n v="1.5"/>
    <n v="0"/>
    <n v="0.5"/>
    <n v="0"/>
    <n v="405"/>
    <x v="5"/>
  </r>
  <r>
    <d v="2020-10-26T00:00:00"/>
    <n v="0"/>
    <n v="0"/>
    <n v="0"/>
    <n v="0"/>
    <n v="0"/>
    <n v="0"/>
    <n v="0"/>
    <n v="0"/>
    <n v="0"/>
    <x v="12"/>
  </r>
  <r>
    <d v="2020-10-26T00:00:00"/>
    <n v="5"/>
    <n v="1"/>
    <n v="1"/>
    <n v="8"/>
    <n v="1"/>
    <n v="1"/>
    <n v="0"/>
    <n v="0"/>
    <n v="384"/>
    <x v="4"/>
  </r>
  <r>
    <d v="2020-10-26T00:00:00"/>
    <n v="0.5"/>
    <n v="0"/>
    <n v="0"/>
    <n v="0"/>
    <n v="0"/>
    <n v="0"/>
    <n v="0"/>
    <n v="0"/>
    <n v="9"/>
    <x v="6"/>
  </r>
  <r>
    <d v="2020-10-26T00:00:00"/>
    <n v="4"/>
    <n v="0"/>
    <n v="6"/>
    <n v="0"/>
    <n v="0"/>
    <n v="5"/>
    <n v="0"/>
    <n v="0"/>
    <n v="292"/>
    <x v="7"/>
  </r>
  <r>
    <d v="2020-10-27T00:00:00"/>
    <n v="5"/>
    <n v="0"/>
    <n v="0"/>
    <n v="0"/>
    <n v="0"/>
    <n v="0"/>
    <n v="0"/>
    <n v="0"/>
    <n v="90"/>
    <x v="1"/>
  </r>
  <r>
    <d v="2020-10-27T00:00:00"/>
    <n v="7"/>
    <n v="0"/>
    <n v="0"/>
    <n v="0"/>
    <n v="0"/>
    <n v="0"/>
    <n v="0"/>
    <n v="0"/>
    <n v="126"/>
    <x v="3"/>
  </r>
  <r>
    <d v="2020-10-27T00:00:00"/>
    <n v="3.5"/>
    <n v="0.5"/>
    <n v="0"/>
    <n v="7"/>
    <n v="0.5"/>
    <n v="2"/>
    <n v="0.5"/>
    <n v="0"/>
    <n v="319.5"/>
    <x v="4"/>
  </r>
  <r>
    <d v="2020-10-27T00:00:00"/>
    <n v="6.5"/>
    <n v="2"/>
    <n v="3.5"/>
    <n v="9"/>
    <n v="0"/>
    <n v="0"/>
    <n v="0"/>
    <n v="0"/>
    <n v="441.5"/>
    <x v="5"/>
  </r>
  <r>
    <d v="2020-10-27T00:00:00"/>
    <n v="1"/>
    <n v="0"/>
    <n v="0"/>
    <n v="0"/>
    <n v="2"/>
    <n v="0"/>
    <n v="0"/>
    <n v="0"/>
    <n v="70"/>
    <x v="9"/>
  </r>
  <r>
    <d v="2020-10-27T00:00:00"/>
    <n v="7"/>
    <n v="4"/>
    <n v="5.5"/>
    <n v="4.5"/>
    <n v="0"/>
    <n v="0"/>
    <n v="0"/>
    <n v="0"/>
    <n v="401.5"/>
    <x v="0"/>
  </r>
  <r>
    <d v="2020-10-27T00:00:00"/>
    <n v="13"/>
    <n v="0"/>
    <n v="0"/>
    <n v="5"/>
    <n v="13"/>
    <n v="1"/>
    <n v="0"/>
    <n v="0"/>
    <n v="728"/>
    <x v="17"/>
  </r>
  <r>
    <d v="2020-10-28T00:00:00"/>
    <n v="3"/>
    <n v="0"/>
    <n v="2.5"/>
    <n v="6"/>
    <n v="0"/>
    <n v="2.5"/>
    <n v="0"/>
    <n v="0"/>
    <n v="312.5"/>
    <x v="4"/>
  </r>
  <r>
    <d v="2020-10-28T00:00:00"/>
    <n v="4"/>
    <n v="0"/>
    <n v="0"/>
    <n v="0"/>
    <n v="0"/>
    <n v="0"/>
    <n v="0"/>
    <n v="0"/>
    <n v="72"/>
    <x v="1"/>
  </r>
  <r>
    <d v="2020-10-28T00:00:00"/>
    <n v="2"/>
    <n v="0"/>
    <n v="0"/>
    <n v="0"/>
    <n v="0"/>
    <n v="0"/>
    <n v="0"/>
    <n v="0"/>
    <n v="36"/>
    <x v="3"/>
  </r>
  <r>
    <d v="2020-10-28T00:00:00"/>
    <n v="6"/>
    <n v="1"/>
    <n v="2.5"/>
    <n v="6.5"/>
    <n v="1"/>
    <n v="0"/>
    <n v="0"/>
    <n v="0"/>
    <n v="359.5"/>
    <x v="5"/>
  </r>
  <r>
    <d v="2020-10-28T00:00:00"/>
    <n v="4"/>
    <n v="1"/>
    <n v="2"/>
    <n v="5"/>
    <n v="1"/>
    <n v="0"/>
    <n v="0"/>
    <n v="0"/>
    <n v="277"/>
    <x v="0"/>
  </r>
  <r>
    <d v="2020-10-28T00:00:00"/>
    <n v="0"/>
    <n v="0"/>
    <n v="0"/>
    <n v="0"/>
    <n v="0"/>
    <n v="0"/>
    <n v="0"/>
    <n v="0"/>
    <n v="0"/>
    <x v="19"/>
  </r>
  <r>
    <d v="2020-10-29T00:00:00"/>
    <n v="3"/>
    <n v="0"/>
    <n v="0"/>
    <n v="0"/>
    <n v="0"/>
    <n v="0"/>
    <n v="0"/>
    <n v="0"/>
    <n v="54"/>
    <x v="1"/>
  </r>
  <r>
    <d v="2020-10-29T00:00:00"/>
    <n v="1"/>
    <n v="0"/>
    <n v="0"/>
    <n v="0"/>
    <n v="0"/>
    <n v="0"/>
    <n v="0"/>
    <n v="0"/>
    <n v="18"/>
    <x v="2"/>
  </r>
  <r>
    <d v="2020-10-29T00:00:00"/>
    <n v="4"/>
    <n v="0"/>
    <n v="0"/>
    <n v="0"/>
    <n v="0"/>
    <n v="0"/>
    <n v="0"/>
    <n v="0"/>
    <n v="72"/>
    <x v="3"/>
  </r>
  <r>
    <d v="2020-10-29T00:00:00"/>
    <n v="3"/>
    <n v="0"/>
    <n v="2"/>
    <n v="6"/>
    <n v="0.5"/>
    <n v="2.5"/>
    <n v="0"/>
    <n v="0"/>
    <n v="318"/>
    <x v="4"/>
  </r>
  <r>
    <d v="2020-10-29T00:00:00"/>
    <n v="4"/>
    <n v="1"/>
    <n v="2.5"/>
    <n v="5"/>
    <n v="2"/>
    <n v="0"/>
    <n v="0"/>
    <n v="0"/>
    <n v="310.5"/>
    <x v="5"/>
  </r>
  <r>
    <d v="2020-10-29T00:00:00"/>
    <n v="0.5"/>
    <n v="0"/>
    <n v="0"/>
    <n v="0"/>
    <n v="0"/>
    <n v="0"/>
    <n v="0"/>
    <n v="0"/>
    <n v="9"/>
    <x v="6"/>
  </r>
  <r>
    <d v="2020-10-29T00:00:00"/>
    <n v="1"/>
    <n v="2"/>
    <n v="3"/>
    <n v="7"/>
    <n v="3"/>
    <n v="0"/>
    <n v="0"/>
    <n v="0"/>
    <n v="361"/>
    <x v="0"/>
  </r>
  <r>
    <d v="2020-10-29T00:00:00"/>
    <n v="6.5"/>
    <n v="0"/>
    <n v="5.3"/>
    <n v="0"/>
    <n v="0.2"/>
    <n v="1.5"/>
    <n v="0"/>
    <n v="0"/>
    <n v="240.7"/>
    <x v="7"/>
  </r>
  <r>
    <d v="2020-10-29T00:00:00"/>
    <n v="7"/>
    <n v="19"/>
    <n v="2.5"/>
    <n v="4.8"/>
    <n v="0.8"/>
    <n v="0"/>
    <n v="0"/>
    <n v="0"/>
    <n v="670.1"/>
    <x v="8"/>
  </r>
  <r>
    <d v="2020-10-29T00:00:00"/>
    <n v="0"/>
    <n v="0"/>
    <n v="0"/>
    <n v="0"/>
    <n v="0"/>
    <n v="0"/>
    <n v="0"/>
    <n v="0"/>
    <n v="0"/>
    <x v="9"/>
  </r>
  <r>
    <d v="2020-10-30T00:00:00"/>
    <n v="7"/>
    <n v="0"/>
    <n v="0"/>
    <n v="0"/>
    <n v="0"/>
    <n v="0"/>
    <n v="0"/>
    <n v="0"/>
    <n v="126"/>
    <x v="10"/>
  </r>
  <r>
    <d v="2020-10-30T00:00:00"/>
    <n v="5"/>
    <n v="0"/>
    <n v="0"/>
    <n v="0"/>
    <n v="0"/>
    <n v="0"/>
    <n v="0"/>
    <n v="0"/>
    <n v="90"/>
    <x v="3"/>
  </r>
  <r>
    <d v="2020-10-30T00:00:00"/>
    <n v="0"/>
    <n v="0"/>
    <n v="0"/>
    <n v="3"/>
    <n v="1"/>
    <n v="0"/>
    <n v="0"/>
    <n v="0"/>
    <n v="104"/>
    <x v="11"/>
  </r>
  <r>
    <d v="2020-10-30T00:00:00"/>
    <n v="5"/>
    <n v="0"/>
    <n v="1.5"/>
    <n v="6"/>
    <n v="0.5"/>
    <n v="2.5"/>
    <n v="0"/>
    <n v="0"/>
    <n v="346.5"/>
    <x v="4"/>
  </r>
  <r>
    <d v="2020-10-30T00:00:00"/>
    <n v="6"/>
    <n v="2"/>
    <n v="0"/>
    <n v="0"/>
    <n v="0"/>
    <n v="0"/>
    <n v="0"/>
    <n v="0"/>
    <n v="146"/>
    <x v="0"/>
  </r>
  <r>
    <d v="2020-10-30T00:00:00"/>
    <n v="5"/>
    <n v="1"/>
    <n v="4"/>
    <n v="7.5"/>
    <n v="2"/>
    <n v="0"/>
    <n v="0"/>
    <n v="0"/>
    <n v="416"/>
    <x v="5"/>
  </r>
  <r>
    <d v="2020-10-30T00:00:00"/>
    <n v="0"/>
    <n v="0"/>
    <n v="0"/>
    <n v="0"/>
    <n v="0"/>
    <n v="0"/>
    <n v="0"/>
    <n v="0"/>
    <n v="0"/>
    <x v="12"/>
  </r>
  <r>
    <d v="2020-10-31T00:00:00"/>
    <n v="4"/>
    <n v="0"/>
    <n v="0"/>
    <n v="0"/>
    <n v="0"/>
    <n v="0"/>
    <n v="0"/>
    <n v="0"/>
    <n v="72"/>
    <x v="2"/>
  </r>
  <r>
    <d v="2020-10-31T00:00:00"/>
    <n v="4"/>
    <n v="0"/>
    <n v="0"/>
    <n v="0"/>
    <n v="0"/>
    <n v="0"/>
    <n v="0"/>
    <n v="0"/>
    <n v="72"/>
    <x v="3"/>
  </r>
  <r>
    <d v="2020-10-31T00:00:00"/>
    <n v="3"/>
    <n v="0"/>
    <n v="2"/>
    <n v="6"/>
    <n v="0"/>
    <n v="0"/>
    <n v="0"/>
    <n v="0"/>
    <n v="240"/>
    <x v="4"/>
  </r>
  <r>
    <d v="2020-10-31T00:00:00"/>
    <n v="6"/>
    <n v="0.5"/>
    <n v="1.5"/>
    <n v="12.5"/>
    <n v="1"/>
    <n v="0"/>
    <n v="0"/>
    <n v="0"/>
    <n v="491"/>
    <x v="13"/>
  </r>
  <r>
    <d v="2020-10-31T00:00:00"/>
    <n v="0"/>
    <n v="0"/>
    <n v="0"/>
    <n v="0"/>
    <n v="0"/>
    <n v="0"/>
    <n v="0"/>
    <n v="0"/>
    <n v="0"/>
    <x v="14"/>
  </r>
  <r>
    <d v="2020-10-31T00:00:00"/>
    <n v="6.7"/>
    <n v="1.8"/>
    <n v="4.3"/>
    <n v="7.9"/>
    <n v="1.2"/>
    <n v="1"/>
    <n v="0"/>
    <n v="0"/>
    <n v="481.9"/>
    <x v="13"/>
  </r>
  <r>
    <d v="2020-10-31T00:00:00"/>
    <n v="0.5"/>
    <n v="0.5"/>
    <n v="0"/>
    <n v="0"/>
    <n v="0"/>
    <n v="0"/>
    <n v="0"/>
    <n v="0"/>
    <n v="18.5"/>
    <x v="9"/>
  </r>
  <r>
    <d v="2020-10-31T00:00:00"/>
    <n v="9"/>
    <n v="2"/>
    <n v="4.5"/>
    <n v="14"/>
    <n v="0"/>
    <n v="0"/>
    <n v="0"/>
    <n v="0"/>
    <n v="631.5"/>
    <x v="0"/>
  </r>
  <r>
    <d v="2020-10-31T00:00:00"/>
    <n v="0"/>
    <n v="0"/>
    <n v="0"/>
    <n v="0"/>
    <n v="0"/>
    <n v="0"/>
    <n v="0"/>
    <n v="0"/>
    <n v="0"/>
    <x v="14"/>
  </r>
  <r>
    <d v="2020-10-02T00:00:00"/>
    <n v="4"/>
    <n v="0"/>
    <n v="0"/>
    <n v="0"/>
    <n v="0"/>
    <n v="0"/>
    <n v="0"/>
    <n v="0"/>
    <n v="72"/>
    <x v="1"/>
  </r>
  <r>
    <d v="2020-10-04T00:00:00"/>
    <n v="8"/>
    <n v="0"/>
    <n v="14"/>
    <n v="1"/>
    <n v="4"/>
    <n v="0"/>
    <n v="0"/>
    <n v="0"/>
    <n v="484"/>
    <x v="17"/>
  </r>
  <r>
    <d v="2020-10-05T00:00:00"/>
    <n v="9"/>
    <n v="0"/>
    <n v="5"/>
    <n v="5"/>
    <n v="0"/>
    <n v="0"/>
    <n v="0"/>
    <n v="0"/>
    <n v="367"/>
    <x v="8"/>
  </r>
  <r>
    <d v="2020-10-05T00:00:00"/>
    <n v="0"/>
    <n v="0"/>
    <n v="112"/>
    <n v="0"/>
    <n v="0"/>
    <n v="0"/>
    <n v="0"/>
    <n v="0"/>
    <n v="1680"/>
    <x v="18"/>
  </r>
  <r>
    <d v="2020-10-06T00:00:00"/>
    <n v="0"/>
    <n v="4"/>
    <n v="0"/>
    <n v="0"/>
    <n v="0"/>
    <n v="0"/>
    <n v="0"/>
    <n v="0"/>
    <n v="76"/>
    <x v="20"/>
  </r>
  <r>
    <d v="2020-10-07T00:00:00"/>
    <n v="5"/>
    <n v="0"/>
    <n v="0"/>
    <n v="0"/>
    <n v="0"/>
    <n v="0"/>
    <n v="0"/>
    <n v="0"/>
    <n v="90"/>
    <x v="21"/>
  </r>
  <r>
    <d v="2020-10-05T00:00:00"/>
    <n v="0"/>
    <n v="0"/>
    <n v="2"/>
    <n v="0"/>
    <n v="0"/>
    <n v="0"/>
    <n v="0"/>
    <n v="0"/>
    <n v="30"/>
    <x v="18"/>
  </r>
  <r>
    <d v="2020-10-08T00:00:00"/>
    <n v="0"/>
    <n v="0"/>
    <n v="0"/>
    <n v="5"/>
    <n v="0"/>
    <n v="0"/>
    <n v="0"/>
    <n v="0"/>
    <n v="130"/>
    <x v="20"/>
  </r>
  <r>
    <d v="2020-10-12T00:00:00"/>
    <n v="5"/>
    <n v="0.5"/>
    <n v="0.5"/>
    <n v="10"/>
    <n v="1"/>
    <n v="0"/>
    <n v="0"/>
    <n v="0"/>
    <n v="393"/>
    <x v="22"/>
  </r>
  <r>
    <d v="2020-10-14T00:00:00"/>
    <n v="0"/>
    <n v="10"/>
    <n v="0"/>
    <n v="0"/>
    <n v="0"/>
    <n v="0"/>
    <n v="0"/>
    <n v="0"/>
    <n v="190"/>
    <x v="18"/>
  </r>
  <r>
    <d v="2020-10-15T00:00:00"/>
    <n v="4"/>
    <n v="0"/>
    <n v="0"/>
    <n v="0"/>
    <n v="0"/>
    <n v="0"/>
    <n v="0"/>
    <n v="0"/>
    <n v="72"/>
    <x v="21"/>
  </r>
  <r>
    <d v="2020-10-15T00:00:00"/>
    <n v="0"/>
    <n v="0"/>
    <n v="0"/>
    <n v="5"/>
    <n v="0"/>
    <n v="0"/>
    <n v="0"/>
    <n v="0"/>
    <n v="130"/>
    <x v="20"/>
  </r>
  <r>
    <d v="2020-10-16T00:00:00"/>
    <n v="4"/>
    <n v="0"/>
    <n v="0"/>
    <n v="0"/>
    <n v="0"/>
    <n v="0"/>
    <n v="0"/>
    <n v="0"/>
    <n v="72"/>
    <x v="1"/>
  </r>
  <r>
    <d v="2020-10-16T00:00:00"/>
    <n v="2"/>
    <n v="0"/>
    <n v="0"/>
    <n v="0"/>
    <n v="0"/>
    <n v="0"/>
    <n v="0"/>
    <n v="0"/>
    <n v="36"/>
    <x v="21"/>
  </r>
  <r>
    <d v="2020-10-19T00:00:00"/>
    <n v="0"/>
    <n v="0"/>
    <n v="0"/>
    <n v="43"/>
    <n v="0"/>
    <n v="0"/>
    <n v="0"/>
    <n v="0"/>
    <n v="1118"/>
    <x v="23"/>
  </r>
  <r>
    <d v="2020-10-19T00:00:00"/>
    <n v="0"/>
    <n v="0"/>
    <n v="0"/>
    <n v="10"/>
    <n v="0"/>
    <n v="0"/>
    <n v="0"/>
    <n v="0"/>
    <n v="260"/>
    <x v="24"/>
  </r>
  <r>
    <d v="2020-10-20T00:00:00"/>
    <n v="5.5"/>
    <n v="0"/>
    <n v="1"/>
    <n v="7.5"/>
    <n v="0.5"/>
    <n v="0.5"/>
    <n v="0"/>
    <n v="0"/>
    <n v="335"/>
    <x v="4"/>
  </r>
  <r>
    <d v="2020-10-20T00:00:00"/>
    <n v="2"/>
    <n v="0"/>
    <n v="0"/>
    <n v="0"/>
    <n v="0"/>
    <n v="0"/>
    <n v="0"/>
    <n v="0"/>
    <n v="36"/>
    <x v="3"/>
  </r>
  <r>
    <d v="2020-10-20T00:00:00"/>
    <n v="2"/>
    <n v="0"/>
    <n v="0"/>
    <n v="0"/>
    <n v="0"/>
    <n v="0"/>
    <n v="0"/>
    <n v="0"/>
    <n v="36"/>
    <x v="21"/>
  </r>
  <r>
    <d v="2020-10-22T00:00:00"/>
    <n v="24"/>
    <n v="0"/>
    <n v="0"/>
    <n v="0"/>
    <n v="0"/>
    <n v="0"/>
    <n v="0"/>
    <n v="0"/>
    <n v="432"/>
    <x v="13"/>
  </r>
  <r>
    <d v="2020-10-23T00:00:00"/>
    <n v="5"/>
    <n v="0"/>
    <n v="0"/>
    <n v="0"/>
    <n v="0"/>
    <n v="0"/>
    <n v="0"/>
    <n v="0"/>
    <n v="90"/>
    <x v="1"/>
  </r>
  <r>
    <d v="2020-10-23T00:00:00"/>
    <n v="0"/>
    <n v="3"/>
    <n v="0"/>
    <n v="0"/>
    <n v="0"/>
    <n v="0"/>
    <n v="0"/>
    <n v="0"/>
    <n v="57"/>
    <x v="18"/>
  </r>
  <r>
    <d v="2020-10-24T00:00:00"/>
    <n v="0"/>
    <n v="1.5"/>
    <n v="0"/>
    <n v="0"/>
    <n v="0"/>
    <n v="0"/>
    <n v="0"/>
    <n v="0"/>
    <n v="28.5"/>
    <x v="18"/>
  </r>
  <r>
    <d v="2020-10-26T00:00:00"/>
    <n v="0"/>
    <n v="0"/>
    <n v="0"/>
    <n v="18"/>
    <n v="0"/>
    <n v="0"/>
    <n v="0"/>
    <n v="0"/>
    <n v="468"/>
    <x v="23"/>
  </r>
  <r>
    <d v="2020-10-05T00:00:00"/>
    <n v="0"/>
    <n v="0"/>
    <n v="0"/>
    <n v="73"/>
    <n v="0"/>
    <n v="0"/>
    <n v="0"/>
    <n v="0"/>
    <n v="1898"/>
    <x v="23"/>
  </r>
  <r>
    <d v="2020-10-01T00:00:00"/>
    <n v="0"/>
    <n v="0"/>
    <n v="0"/>
    <n v="0"/>
    <n v="0"/>
    <n v="5"/>
    <n v="0"/>
    <n v="0"/>
    <n v="130"/>
    <x v="18"/>
  </r>
  <r>
    <d v="2020-10-31T00:00:00"/>
    <n v="0"/>
    <n v="0"/>
    <n v="0"/>
    <n v="0"/>
    <n v="0"/>
    <n v="0"/>
    <n v="0"/>
    <n v="0"/>
    <n v="0"/>
    <x v="25"/>
  </r>
  <r>
    <d v="2020-10-31T00:00:00"/>
    <n v="0"/>
    <n v="0"/>
    <n v="0"/>
    <n v="0"/>
    <n v="0"/>
    <n v="0"/>
    <n v="0"/>
    <n v="0"/>
    <n v="0"/>
    <x v="25"/>
  </r>
  <r>
    <d v="2020-10-26T00:00:00"/>
    <n v="0"/>
    <n v="0"/>
    <n v="0"/>
    <n v="20"/>
    <n v="0"/>
    <n v="0"/>
    <n v="0"/>
    <n v="0"/>
    <n v="520"/>
    <x v="26"/>
  </r>
  <r>
    <d v="2020-10-05T00:00:00"/>
    <n v="0"/>
    <n v="0"/>
    <n v="0"/>
    <n v="5"/>
    <n v="0"/>
    <n v="0"/>
    <n v="0"/>
    <n v="0"/>
    <n v="130"/>
    <x v="18"/>
  </r>
  <r>
    <d v="2020-10-01T00:00:00"/>
    <n v="0"/>
    <n v="0"/>
    <n v="0"/>
    <n v="0"/>
    <n v="0"/>
    <n v="0"/>
    <n v="0"/>
    <n v="168"/>
    <n v="5040"/>
    <x v="27"/>
  </r>
  <r>
    <d v="2020-10-08T00:00:00"/>
    <n v="0"/>
    <n v="0"/>
    <n v="0"/>
    <n v="0"/>
    <n v="0"/>
    <n v="0"/>
    <n v="0"/>
    <n v="168"/>
    <n v="5040"/>
    <x v="27"/>
  </r>
  <r>
    <d v="2020-10-09T00:00:00"/>
    <n v="0"/>
    <n v="0"/>
    <n v="0"/>
    <n v="0"/>
    <n v="0"/>
    <n v="0"/>
    <n v="0"/>
    <n v="126"/>
    <n v="3780"/>
    <x v="27"/>
  </r>
  <r>
    <d v="2020-10-12T00:00:00"/>
    <n v="0"/>
    <n v="0"/>
    <n v="0"/>
    <n v="0"/>
    <n v="0"/>
    <n v="0"/>
    <n v="0"/>
    <n v="245"/>
    <n v="7350"/>
    <x v="27"/>
  </r>
  <r>
    <d v="2020-10-15T00:00:00"/>
    <n v="0"/>
    <n v="0"/>
    <n v="0"/>
    <n v="0"/>
    <n v="0"/>
    <n v="0"/>
    <n v="0"/>
    <n v="378"/>
    <n v="11340"/>
    <x v="27"/>
  </r>
  <r>
    <d v="2020-10-16T00:00:00"/>
    <n v="0"/>
    <n v="0"/>
    <n v="0"/>
    <n v="0"/>
    <n v="0"/>
    <n v="0"/>
    <n v="0"/>
    <n v="84"/>
    <n v="2520"/>
    <x v="27"/>
  </r>
  <r>
    <d v="2020-10-19T00:00:00"/>
    <n v="0"/>
    <n v="0"/>
    <n v="0"/>
    <n v="0"/>
    <n v="0"/>
    <n v="0"/>
    <n v="0"/>
    <n v="378"/>
    <n v="11340"/>
    <x v="27"/>
  </r>
  <r>
    <d v="2020-10-20T00:00:00"/>
    <n v="0"/>
    <n v="0"/>
    <n v="0"/>
    <n v="0"/>
    <n v="0"/>
    <n v="0"/>
    <n v="0"/>
    <n v="378"/>
    <n v="11340"/>
    <x v="27"/>
  </r>
  <r>
    <d v="2020-10-21T00:00:00"/>
    <n v="0"/>
    <n v="0"/>
    <n v="0"/>
    <n v="0"/>
    <n v="0"/>
    <n v="0"/>
    <n v="0"/>
    <n v="546"/>
    <n v="16380"/>
    <x v="27"/>
  </r>
  <r>
    <d v="2020-10-22T00:00:00"/>
    <n v="0"/>
    <n v="0"/>
    <n v="0"/>
    <n v="0"/>
    <n v="0"/>
    <n v="0"/>
    <n v="0"/>
    <n v="378"/>
    <n v="11340"/>
    <x v="27"/>
  </r>
  <r>
    <d v="2020-10-10T00:00:00"/>
    <n v="0"/>
    <n v="0"/>
    <n v="0"/>
    <n v="0"/>
    <n v="232"/>
    <n v="0"/>
    <n v="0"/>
    <n v="0"/>
    <n v="6032"/>
    <x v="28"/>
  </r>
  <r>
    <d v="2020-10-02T00:00:00"/>
    <n v="0"/>
    <n v="0"/>
    <n v="0"/>
    <n v="0"/>
    <n v="348"/>
    <n v="0"/>
    <n v="0"/>
    <n v="0"/>
    <n v="9048"/>
    <x v="29"/>
  </r>
  <r>
    <d v="2020-10-06T00:00:00"/>
    <n v="0"/>
    <n v="0"/>
    <n v="0"/>
    <n v="0"/>
    <n v="233"/>
    <n v="0"/>
    <n v="0"/>
    <n v="0"/>
    <n v="6058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7" applyNumberFormats="0" applyBorderFormats="0" applyFontFormats="0" applyPatternFormats="0" applyAlignmentFormats="0" applyWidthHeightFormats="0" dataCaption="" updatedVersion="6" compact="0" compactData="0">
  <location ref="A1:H33" firstHeaderRow="1" firstDataRow="2" firstDataCol="1"/>
  <pivotFields count="11">
    <pivotField name="Date" compact="0" numFmtId="164" outline="0" multipleItemSelectionAllowed="1" showAll="0"/>
    <pivotField name="Bread and Bakery" dataField="1" compact="0" outline="0" multipleItemSelectionAllowed="1" showAll="0"/>
    <pivotField name="Non-perishables" dataField="1" compact="0" outline="0" multipleItemSelectionAllowed="1" showAll="0"/>
    <pivotField name="Prepared Foods" dataField="1" compact="0" outline="0" multipleItemSelectionAllowed="1" showAll="0"/>
    <pivotField name="Produce" dataField="1" compact="0" outline="0" multipleItemSelectionAllowed="1" showAll="0"/>
    <pivotField name="Dairy and Eggs" dataField="1" compact="0" outline="0" multipleItemSelectionAllowed="1" showAll="0"/>
    <pivotField name="Meat and Protein" dataField="1" compact="0" outline="0" multipleItemSelectionAllowed="1" showAll="0"/>
    <pivotField name="Compost" compact="0" outline="0" multipleItemSelectionAllowed="1" showAll="0"/>
    <pivotField name="USDA" compact="0" outline="0" multipleItemSelectionAllowed="1" showAll="0"/>
    <pivotField name="Total weight" dataField="1" compact="0" outline="0" multipleItemSelectionAllowed="1" showAll="0"/>
    <pivotField name="Donor" axis="axisRow" compact="0" outline="0" multipleItemSelectionAllowed="1" showAll="0" sortType="ascending">
      <items count="31">
        <item x="14"/>
        <item x="20"/>
        <item x="23"/>
        <item x="6"/>
        <item x="21"/>
        <item x="18"/>
        <item x="8"/>
        <item x="28"/>
        <item x="26"/>
        <item x="16"/>
        <item x="10"/>
        <item x="12"/>
        <item x="19"/>
        <item x="24"/>
        <item x="11"/>
        <item x="2"/>
        <item x="1"/>
        <item x="29"/>
        <item x="9"/>
        <item x="4"/>
        <item x="22"/>
        <item x="13"/>
        <item x="27"/>
        <item x="25"/>
        <item x="17"/>
        <item x="7"/>
        <item x="15"/>
        <item x="0"/>
        <item x="5"/>
        <item x="3"/>
        <item t="default"/>
      </items>
    </pivotField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Bread and Bakery" fld="1" baseField="0"/>
    <dataField name="SUM of Non-perishables" fld="2" baseField="0"/>
    <dataField name="SUM of Prepared Foods" fld="3" baseField="0"/>
    <dataField name="SUM of Produce" fld="4" baseField="0"/>
    <dataField name="SUM of Dairy and Eggs" fld="5" baseField="0"/>
    <dataField name="SUM of Meat and Protein" fld="6" baseField="0"/>
    <dataField name="SUM of Total weight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4" applyNumberFormats="0" applyBorderFormats="0" applyFontFormats="0" applyPatternFormats="0" applyAlignmentFormats="0" applyWidthHeightFormats="0" dataCaption="" updatedVersion="6" compact="0" compactData="0">
  <location ref="A1:B33" firstHeaderRow="1" firstDataRow="1" firstDataCol="1"/>
  <pivotFields count="10">
    <pivotField name="Date" axis="axisRow" compact="0" numFmtId="164" outline="0" multipleItemSelectionAllowed="1" showAll="0" sortType="ascending">
      <items count="32">
        <item x="2"/>
        <item x="3"/>
        <item x="4"/>
        <item x="5"/>
        <item x="6"/>
        <item x="0"/>
        <item x="7"/>
        <item x="10"/>
        <item x="11"/>
        <item x="12"/>
        <item x="13"/>
        <item x="14"/>
        <item x="1"/>
        <item x="15"/>
        <item x="16"/>
        <item x="8"/>
        <item x="17"/>
        <item x="18"/>
        <item x="19"/>
        <item x="20"/>
        <item x="21"/>
        <item x="22"/>
        <item x="9"/>
        <item x="24"/>
        <item x="23"/>
        <item x="25"/>
        <item x="26"/>
        <item x="27"/>
        <item x="28"/>
        <item x="29"/>
        <item x="30"/>
        <item t="default"/>
      </items>
    </pivotField>
    <pivotField name="Bread and Bakery" compact="0" outline="0" multipleItemSelectionAllowed="1" showAll="0"/>
    <pivotField name="Non-perishables" compact="0" outline="0" multipleItemSelectionAllowed="1" showAll="0"/>
    <pivotField name="Prepared Foods" compact="0" outline="0" multipleItemSelectionAllowed="1" showAll="0"/>
    <pivotField name="Produce" compact="0" outline="0" multipleItemSelectionAllowed="1" showAll="0"/>
    <pivotField name="Dairy and Eggs" compact="0" outline="0" multipleItemSelectionAllowed="1" showAll="0"/>
    <pivotField name="Meat and Protein" compact="0" outline="0" multipleItemSelectionAllowed="1" showAll="0"/>
    <pivotField name="Compost" compact="0" outline="0" multipleItemSelectionAllowed="1" showAll="0"/>
    <pivotField name="USDA" compact="0" outline="0" multipleItemSelectionAllowed="1" showAll="0"/>
    <pivotField name="Total weight" dataField="1" compact="0" outline="0" multipleItemSelectionAllowe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weight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0"/>
  <sheetViews>
    <sheetView tabSelected="1" workbookViewId="0">
      <pane ySplit="1" topLeftCell="A2" activePane="bottomLeft" state="frozen"/>
      <selection pane="bottomLeft" activeCell="C9" sqref="C9"/>
    </sheetView>
  </sheetViews>
  <sheetFormatPr baseColWidth="10" defaultColWidth="14.5" defaultRowHeight="15.75" customHeight="1" x14ac:dyDescent="0.15"/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V1" s="1" t="s">
        <v>15</v>
      </c>
    </row>
    <row r="2" spans="1:22" ht="15.75" customHeight="1" x14ac:dyDescent="0.15">
      <c r="A2" s="1">
        <v>10184</v>
      </c>
      <c r="B2" s="26" t="s">
        <v>162</v>
      </c>
      <c r="C2" s="1">
        <v>4.5</v>
      </c>
      <c r="D2" s="1">
        <v>0</v>
      </c>
      <c r="E2" s="1">
        <v>2</v>
      </c>
      <c r="F2" s="1">
        <v>5.5</v>
      </c>
      <c r="G2" s="1">
        <v>4</v>
      </c>
      <c r="H2" s="1">
        <v>0</v>
      </c>
      <c r="I2" s="1">
        <v>0</v>
      </c>
      <c r="J2" s="1">
        <v>358</v>
      </c>
      <c r="K2" s="1" t="s">
        <v>16</v>
      </c>
      <c r="L2" s="1" t="s">
        <v>17</v>
      </c>
      <c r="N2" s="1">
        <v>1.5</v>
      </c>
      <c r="O2" s="1"/>
      <c r="P2" s="1" t="s">
        <v>18</v>
      </c>
      <c r="Q2" s="1" t="s">
        <v>19</v>
      </c>
      <c r="R2" s="1"/>
      <c r="S2" s="1"/>
      <c r="T2" s="1"/>
      <c r="U2">
        <f t="shared" ref="U2:U285" si="0">COUNTA(O2:T2)</f>
        <v>2</v>
      </c>
      <c r="V2">
        <f t="shared" ref="V2:V285" si="1">U2*N2</f>
        <v>3</v>
      </c>
    </row>
    <row r="3" spans="1:22" ht="15.75" customHeight="1" x14ac:dyDescent="0.15">
      <c r="A3" s="1">
        <v>10185</v>
      </c>
      <c r="B3" s="26" t="s">
        <v>163</v>
      </c>
      <c r="C3" s="1">
        <v>6.5</v>
      </c>
      <c r="D3" s="1">
        <v>2</v>
      </c>
      <c r="E3" s="1">
        <v>12</v>
      </c>
      <c r="F3" s="1">
        <v>0</v>
      </c>
      <c r="G3" s="1">
        <v>6</v>
      </c>
      <c r="H3" s="1">
        <v>0</v>
      </c>
      <c r="I3" s="1">
        <v>0</v>
      </c>
      <c r="J3" s="1">
        <v>491</v>
      </c>
      <c r="K3" s="1" t="s">
        <v>16</v>
      </c>
      <c r="L3" s="1" t="s">
        <v>17</v>
      </c>
      <c r="N3" s="1">
        <v>2</v>
      </c>
      <c r="O3" s="1"/>
      <c r="P3" s="1" t="s">
        <v>18</v>
      </c>
      <c r="Q3" s="1" t="s">
        <v>19</v>
      </c>
      <c r="R3" s="1"/>
      <c r="S3" s="1"/>
      <c r="T3" s="1"/>
      <c r="U3">
        <f t="shared" si="0"/>
        <v>2</v>
      </c>
      <c r="V3">
        <f t="shared" si="1"/>
        <v>4</v>
      </c>
    </row>
    <row r="4" spans="1:22" ht="15.75" customHeight="1" x14ac:dyDescent="0.15">
      <c r="A4" s="1">
        <v>10267</v>
      </c>
      <c r="B4" s="26" t="s">
        <v>164</v>
      </c>
      <c r="C4" s="1">
        <v>3.9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70.2</v>
      </c>
      <c r="K4" s="1" t="s">
        <v>20</v>
      </c>
      <c r="L4" s="1" t="s">
        <v>17</v>
      </c>
      <c r="N4" s="1">
        <v>1</v>
      </c>
      <c r="O4" s="1" t="s">
        <v>21</v>
      </c>
      <c r="P4" s="1" t="s">
        <v>21</v>
      </c>
      <c r="Q4" s="1"/>
      <c r="R4" s="1"/>
      <c r="S4" s="1"/>
      <c r="T4" s="1"/>
      <c r="U4">
        <f t="shared" si="0"/>
        <v>2</v>
      </c>
      <c r="V4">
        <f t="shared" si="1"/>
        <v>2</v>
      </c>
    </row>
    <row r="5" spans="1:22" ht="15.75" customHeight="1" x14ac:dyDescent="0.15">
      <c r="A5" s="1">
        <v>10268</v>
      </c>
      <c r="B5" s="26" t="s">
        <v>164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36</v>
      </c>
      <c r="K5" s="1" t="s">
        <v>22</v>
      </c>
      <c r="L5" s="1" t="s">
        <v>17</v>
      </c>
      <c r="N5" s="1">
        <v>1</v>
      </c>
      <c r="O5" s="1" t="s">
        <v>23</v>
      </c>
      <c r="P5" s="1"/>
      <c r="Q5" s="1"/>
      <c r="R5" s="1"/>
      <c r="S5" s="1"/>
      <c r="T5" s="1"/>
      <c r="U5">
        <f t="shared" si="0"/>
        <v>1</v>
      </c>
      <c r="V5">
        <f t="shared" si="1"/>
        <v>1</v>
      </c>
    </row>
    <row r="6" spans="1:22" ht="15.75" customHeight="1" x14ac:dyDescent="0.15">
      <c r="A6" s="1">
        <v>10269</v>
      </c>
      <c r="B6" s="26" t="s">
        <v>164</v>
      </c>
      <c r="C6" s="1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72</v>
      </c>
      <c r="K6" s="1" t="s">
        <v>24</v>
      </c>
      <c r="L6" s="1" t="s">
        <v>17</v>
      </c>
      <c r="N6" s="1">
        <v>0.5</v>
      </c>
      <c r="O6" s="1" t="s">
        <v>25</v>
      </c>
      <c r="P6" s="1"/>
      <c r="Q6" s="1"/>
      <c r="R6" s="1"/>
      <c r="S6" s="1"/>
      <c r="T6" s="1"/>
      <c r="U6">
        <f t="shared" si="0"/>
        <v>1</v>
      </c>
      <c r="V6">
        <f t="shared" si="1"/>
        <v>0.5</v>
      </c>
    </row>
    <row r="7" spans="1:22" ht="15.75" customHeight="1" x14ac:dyDescent="0.15">
      <c r="A7" s="1">
        <v>10270</v>
      </c>
      <c r="B7" s="26" t="s">
        <v>164</v>
      </c>
      <c r="C7" s="1">
        <v>5</v>
      </c>
      <c r="D7" s="1">
        <v>3</v>
      </c>
      <c r="E7" s="1">
        <v>2</v>
      </c>
      <c r="F7" s="1">
        <v>3</v>
      </c>
      <c r="G7" s="1">
        <v>1</v>
      </c>
      <c r="H7" s="1">
        <v>1</v>
      </c>
      <c r="I7" s="1">
        <v>0</v>
      </c>
      <c r="J7" s="1">
        <v>307</v>
      </c>
      <c r="K7" s="1" t="s">
        <v>26</v>
      </c>
      <c r="L7" s="1" t="s">
        <v>17</v>
      </c>
      <c r="N7" s="1">
        <v>0.5</v>
      </c>
      <c r="O7" s="1"/>
      <c r="P7" s="1" t="s">
        <v>27</v>
      </c>
      <c r="Q7" s="1" t="s">
        <v>25</v>
      </c>
      <c r="R7" s="1" t="s">
        <v>28</v>
      </c>
      <c r="S7" s="1" t="s">
        <v>29</v>
      </c>
      <c r="T7" s="1"/>
      <c r="U7">
        <f t="shared" si="0"/>
        <v>4</v>
      </c>
      <c r="V7">
        <f t="shared" si="1"/>
        <v>2</v>
      </c>
    </row>
    <row r="8" spans="1:22" ht="15.75" customHeight="1" x14ac:dyDescent="0.15">
      <c r="A8" s="1">
        <v>10271</v>
      </c>
      <c r="B8" s="26" t="s">
        <v>164</v>
      </c>
      <c r="C8" s="1">
        <v>10</v>
      </c>
      <c r="D8" s="1">
        <v>3</v>
      </c>
      <c r="E8" s="1">
        <v>3</v>
      </c>
      <c r="F8" s="1">
        <v>10</v>
      </c>
      <c r="G8" s="1">
        <v>1</v>
      </c>
      <c r="H8" s="1">
        <v>1</v>
      </c>
      <c r="I8" s="1">
        <v>0</v>
      </c>
      <c r="J8" s="1">
        <v>594</v>
      </c>
      <c r="K8" s="1" t="s">
        <v>30</v>
      </c>
      <c r="L8" s="1" t="s">
        <v>17</v>
      </c>
      <c r="N8" s="1">
        <v>1</v>
      </c>
      <c r="O8" s="1"/>
      <c r="P8" s="1" t="s">
        <v>31</v>
      </c>
      <c r="Q8" s="1" t="s">
        <v>25</v>
      </c>
      <c r="R8" s="1" t="s">
        <v>32</v>
      </c>
      <c r="S8" s="1" t="s">
        <v>33</v>
      </c>
      <c r="T8" s="1"/>
      <c r="U8">
        <f t="shared" si="0"/>
        <v>4</v>
      </c>
      <c r="V8">
        <f t="shared" si="1"/>
        <v>4</v>
      </c>
    </row>
    <row r="9" spans="1:22" ht="15.75" customHeight="1" x14ac:dyDescent="0.15">
      <c r="A9" s="1">
        <v>10272</v>
      </c>
      <c r="B9" s="26" t="s">
        <v>164</v>
      </c>
      <c r="C9" s="1">
        <v>0.5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9</v>
      </c>
      <c r="K9" s="1" t="s">
        <v>34</v>
      </c>
      <c r="L9" s="1" t="s">
        <v>17</v>
      </c>
      <c r="N9" s="1">
        <v>0.5</v>
      </c>
      <c r="O9" s="1" t="s">
        <v>35</v>
      </c>
      <c r="P9" s="1"/>
      <c r="Q9" s="1"/>
      <c r="R9" s="1"/>
      <c r="S9" s="1"/>
      <c r="T9" s="1"/>
      <c r="U9">
        <f t="shared" si="0"/>
        <v>1</v>
      </c>
      <c r="V9">
        <f t="shared" si="1"/>
        <v>0.5</v>
      </c>
    </row>
    <row r="10" spans="1:22" ht="15.75" customHeight="1" x14ac:dyDescent="0.15">
      <c r="A10" s="1">
        <v>10273</v>
      </c>
      <c r="B10" s="26" t="s">
        <v>164</v>
      </c>
      <c r="C10" s="1">
        <v>5</v>
      </c>
      <c r="D10" s="1">
        <v>0</v>
      </c>
      <c r="E10" s="1">
        <v>3</v>
      </c>
      <c r="F10" s="1">
        <v>2</v>
      </c>
      <c r="G10" s="1">
        <v>0</v>
      </c>
      <c r="H10" s="1">
        <v>0</v>
      </c>
      <c r="I10" s="1">
        <v>0</v>
      </c>
      <c r="J10" s="1">
        <v>187</v>
      </c>
      <c r="K10" s="1" t="s">
        <v>16</v>
      </c>
      <c r="L10" s="1" t="s">
        <v>17</v>
      </c>
      <c r="N10" s="1">
        <v>2</v>
      </c>
      <c r="O10" s="1"/>
      <c r="P10" s="1" t="s">
        <v>36</v>
      </c>
      <c r="Q10" s="1" t="s">
        <v>37</v>
      </c>
      <c r="R10" s="1" t="s">
        <v>25</v>
      </c>
      <c r="S10" s="1"/>
      <c r="T10" s="1"/>
      <c r="U10">
        <f t="shared" si="0"/>
        <v>3</v>
      </c>
      <c r="V10">
        <f t="shared" si="1"/>
        <v>6</v>
      </c>
    </row>
    <row r="11" spans="1:22" ht="15.75" customHeight="1" x14ac:dyDescent="0.15">
      <c r="A11" s="1">
        <v>10274</v>
      </c>
      <c r="B11" s="26" t="s">
        <v>164</v>
      </c>
      <c r="C11" s="1">
        <v>11</v>
      </c>
      <c r="D11" s="1">
        <v>0</v>
      </c>
      <c r="E11" s="1">
        <v>4</v>
      </c>
      <c r="F11" s="1">
        <v>0</v>
      </c>
      <c r="G11" s="1">
        <v>0</v>
      </c>
      <c r="H11" s="1">
        <v>0</v>
      </c>
      <c r="I11" s="1">
        <v>0</v>
      </c>
      <c r="J11" s="1">
        <v>258</v>
      </c>
      <c r="K11" s="1" t="s">
        <v>38</v>
      </c>
      <c r="L11" s="1" t="s">
        <v>17</v>
      </c>
      <c r="N11" s="1">
        <v>0.5</v>
      </c>
      <c r="O11" s="1" t="s">
        <v>25</v>
      </c>
      <c r="P11" s="1"/>
      <c r="Q11" s="1"/>
      <c r="R11" s="1"/>
      <c r="S11" s="1"/>
      <c r="T11" s="1"/>
      <c r="U11">
        <f t="shared" si="0"/>
        <v>1</v>
      </c>
      <c r="V11">
        <f t="shared" si="1"/>
        <v>0.5</v>
      </c>
    </row>
    <row r="12" spans="1:22" ht="15.75" customHeight="1" x14ac:dyDescent="0.15">
      <c r="A12" s="1">
        <v>10275</v>
      </c>
      <c r="B12" s="26" t="s">
        <v>164</v>
      </c>
      <c r="C12" s="1">
        <v>9</v>
      </c>
      <c r="D12" s="1">
        <v>50</v>
      </c>
      <c r="E12" s="1">
        <v>5</v>
      </c>
      <c r="F12" s="1">
        <v>5</v>
      </c>
      <c r="G12" s="1">
        <v>0</v>
      </c>
      <c r="H12" s="1">
        <v>0</v>
      </c>
      <c r="I12" s="1">
        <v>0</v>
      </c>
      <c r="J12" s="1">
        <v>1317</v>
      </c>
      <c r="K12" s="1" t="s">
        <v>39</v>
      </c>
      <c r="L12" s="1" t="s">
        <v>17</v>
      </c>
      <c r="N12" s="1">
        <v>1.5</v>
      </c>
      <c r="O12" s="1"/>
      <c r="P12" s="1" t="s">
        <v>25</v>
      </c>
      <c r="Q12" s="1"/>
      <c r="R12" s="1"/>
      <c r="S12" s="1"/>
      <c r="T12" s="1"/>
      <c r="U12">
        <f t="shared" si="0"/>
        <v>1</v>
      </c>
      <c r="V12">
        <f t="shared" si="1"/>
        <v>1.5</v>
      </c>
    </row>
    <row r="13" spans="1:22" ht="15.75" customHeight="1" x14ac:dyDescent="0.15">
      <c r="A13" s="1">
        <v>10276</v>
      </c>
      <c r="B13" s="26" t="s">
        <v>164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 t="s">
        <v>40</v>
      </c>
      <c r="L13" s="1" t="s">
        <v>17</v>
      </c>
      <c r="N13" s="1">
        <v>0</v>
      </c>
      <c r="O13" s="1" t="s">
        <v>25</v>
      </c>
      <c r="P13" s="1"/>
      <c r="Q13" s="1"/>
      <c r="R13" s="1"/>
      <c r="S13" s="1"/>
      <c r="T13" s="1"/>
      <c r="U13">
        <f t="shared" si="0"/>
        <v>1</v>
      </c>
      <c r="V13">
        <f t="shared" si="1"/>
        <v>0</v>
      </c>
    </row>
    <row r="14" spans="1:22" ht="15.75" customHeight="1" x14ac:dyDescent="0.15">
      <c r="A14" s="1">
        <v>10278</v>
      </c>
      <c r="B14" s="26" t="s">
        <v>165</v>
      </c>
      <c r="C14" s="1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162</v>
      </c>
      <c r="K14" s="1" t="s">
        <v>41</v>
      </c>
      <c r="L14" s="1" t="s">
        <v>17</v>
      </c>
      <c r="N14" s="1">
        <v>1</v>
      </c>
      <c r="O14" s="1" t="s">
        <v>42</v>
      </c>
      <c r="P14" s="1"/>
      <c r="Q14" s="1"/>
      <c r="R14" s="1"/>
      <c r="S14" s="1"/>
      <c r="T14" s="1"/>
      <c r="U14">
        <f t="shared" si="0"/>
        <v>1</v>
      </c>
      <c r="V14">
        <f t="shared" si="1"/>
        <v>1</v>
      </c>
    </row>
    <row r="15" spans="1:22" ht="15.75" customHeight="1" x14ac:dyDescent="0.15">
      <c r="A15" s="1">
        <v>10279</v>
      </c>
      <c r="B15" s="26" t="s">
        <v>165</v>
      </c>
      <c r="C15" s="1">
        <v>0</v>
      </c>
      <c r="D15" s="1">
        <v>0</v>
      </c>
      <c r="E15" s="1">
        <v>0</v>
      </c>
      <c r="F15" s="1">
        <v>3</v>
      </c>
      <c r="G15" s="1">
        <v>0</v>
      </c>
      <c r="H15" s="1">
        <v>0</v>
      </c>
      <c r="I15" s="1">
        <v>0</v>
      </c>
      <c r="J15" s="1">
        <v>78</v>
      </c>
      <c r="K15" s="1" t="s">
        <v>24</v>
      </c>
      <c r="L15" s="1" t="s">
        <v>17</v>
      </c>
      <c r="N15" s="1">
        <v>0.5</v>
      </c>
      <c r="O15" s="1" t="s">
        <v>21</v>
      </c>
      <c r="P15" s="1"/>
      <c r="Q15" s="1"/>
      <c r="R15" s="1"/>
      <c r="S15" s="1"/>
      <c r="T15" s="1"/>
      <c r="U15">
        <f t="shared" si="0"/>
        <v>1</v>
      </c>
      <c r="V15">
        <f t="shared" si="1"/>
        <v>0.5</v>
      </c>
    </row>
    <row r="16" spans="1:22" ht="15.75" customHeight="1" x14ac:dyDescent="0.15">
      <c r="A16" s="1">
        <v>10280</v>
      </c>
      <c r="B16" s="26" t="s">
        <v>165</v>
      </c>
      <c r="C16" s="1">
        <v>1</v>
      </c>
      <c r="D16" s="1">
        <v>3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179</v>
      </c>
      <c r="K16" s="1" t="s">
        <v>43</v>
      </c>
      <c r="L16" s="1" t="s">
        <v>17</v>
      </c>
      <c r="N16" s="1">
        <v>0.75</v>
      </c>
      <c r="O16" s="1" t="s">
        <v>44</v>
      </c>
      <c r="P16" s="1"/>
      <c r="Q16" s="1"/>
      <c r="R16" s="1"/>
      <c r="S16" s="1"/>
      <c r="T16" s="1"/>
      <c r="U16">
        <f t="shared" si="0"/>
        <v>1</v>
      </c>
      <c r="V16">
        <f t="shared" si="1"/>
        <v>0.75</v>
      </c>
    </row>
    <row r="17" spans="1:22" ht="15.75" customHeight="1" x14ac:dyDescent="0.15">
      <c r="A17" s="1">
        <v>10281</v>
      </c>
      <c r="B17" s="26" t="s">
        <v>165</v>
      </c>
      <c r="C17" s="1">
        <v>4</v>
      </c>
      <c r="D17" s="1">
        <v>0</v>
      </c>
      <c r="E17" s="1">
        <v>2</v>
      </c>
      <c r="F17" s="1">
        <v>5</v>
      </c>
      <c r="G17" s="1">
        <v>0</v>
      </c>
      <c r="H17" s="1">
        <v>2</v>
      </c>
      <c r="I17" s="1">
        <v>0</v>
      </c>
      <c r="J17" s="1">
        <v>284</v>
      </c>
      <c r="K17" s="1" t="s">
        <v>26</v>
      </c>
      <c r="L17" s="1" t="s">
        <v>17</v>
      </c>
      <c r="N17" s="1">
        <v>1.5</v>
      </c>
      <c r="O17" s="1"/>
      <c r="P17" s="1" t="s">
        <v>21</v>
      </c>
      <c r="Q17" s="1"/>
      <c r="R17" s="1"/>
      <c r="S17" s="1"/>
      <c r="T17" s="1"/>
      <c r="U17">
        <f t="shared" si="0"/>
        <v>1</v>
      </c>
      <c r="V17">
        <f t="shared" si="1"/>
        <v>1.5</v>
      </c>
    </row>
    <row r="18" spans="1:22" ht="15.75" customHeight="1" x14ac:dyDescent="0.15">
      <c r="A18" s="1">
        <v>10282</v>
      </c>
      <c r="B18" s="26" t="s">
        <v>165</v>
      </c>
      <c r="C18" s="1">
        <v>2</v>
      </c>
      <c r="D18" s="1">
        <v>1</v>
      </c>
      <c r="E18" s="1">
        <v>0</v>
      </c>
      <c r="F18" s="1">
        <v>8.5</v>
      </c>
      <c r="G18" s="1">
        <v>1.5</v>
      </c>
      <c r="H18" s="1">
        <v>0</v>
      </c>
      <c r="I18" s="1">
        <v>3</v>
      </c>
      <c r="J18" s="1">
        <v>315</v>
      </c>
      <c r="K18" s="1" t="s">
        <v>16</v>
      </c>
      <c r="L18" s="1" t="s">
        <v>17</v>
      </c>
      <c r="N18" s="1">
        <v>1.5</v>
      </c>
      <c r="O18" s="1"/>
      <c r="P18" s="1" t="s">
        <v>45</v>
      </c>
      <c r="Q18" s="1" t="s">
        <v>46</v>
      </c>
      <c r="R18" s="1"/>
      <c r="S18" s="1"/>
      <c r="T18" s="1"/>
      <c r="U18">
        <f t="shared" si="0"/>
        <v>2</v>
      </c>
      <c r="V18">
        <f t="shared" si="1"/>
        <v>3</v>
      </c>
    </row>
    <row r="19" spans="1:22" ht="15.75" customHeight="1" x14ac:dyDescent="0.15">
      <c r="A19" s="1">
        <v>10283</v>
      </c>
      <c r="B19" s="26" t="s">
        <v>165</v>
      </c>
      <c r="C19" s="1">
        <v>8</v>
      </c>
      <c r="D19" s="1">
        <v>0</v>
      </c>
      <c r="E19" s="1">
        <v>4</v>
      </c>
      <c r="F19" s="1">
        <v>11</v>
      </c>
      <c r="G19" s="1">
        <v>1</v>
      </c>
      <c r="H19" s="1">
        <v>0</v>
      </c>
      <c r="I19" s="1">
        <v>0</v>
      </c>
      <c r="J19" s="1">
        <v>516</v>
      </c>
      <c r="K19" s="1" t="s">
        <v>30</v>
      </c>
      <c r="L19" s="1" t="s">
        <v>17</v>
      </c>
      <c r="N19" s="1">
        <v>2</v>
      </c>
      <c r="O19" s="1"/>
      <c r="P19" s="1" t="s">
        <v>47</v>
      </c>
      <c r="Q19" s="1" t="s">
        <v>48</v>
      </c>
      <c r="R19" s="1" t="s">
        <v>49</v>
      </c>
      <c r="S19" s="1"/>
      <c r="T19" s="1"/>
      <c r="U19">
        <f t="shared" si="0"/>
        <v>3</v>
      </c>
      <c r="V19">
        <f t="shared" si="1"/>
        <v>6</v>
      </c>
    </row>
    <row r="20" spans="1:22" ht="15.75" customHeight="1" x14ac:dyDescent="0.15">
      <c r="A20" s="1">
        <v>10284</v>
      </c>
      <c r="B20" s="26" t="s">
        <v>165</v>
      </c>
      <c r="C20" s="1">
        <v>0</v>
      </c>
      <c r="D20" s="1">
        <v>0</v>
      </c>
      <c r="E20" s="1">
        <v>0</v>
      </c>
      <c r="F20" s="1">
        <v>5</v>
      </c>
      <c r="G20" s="1">
        <v>0</v>
      </c>
      <c r="H20" s="1">
        <v>0</v>
      </c>
      <c r="I20" s="1">
        <v>0</v>
      </c>
      <c r="J20" s="1">
        <v>130</v>
      </c>
      <c r="K20" s="1" t="s">
        <v>50</v>
      </c>
      <c r="L20" s="1" t="s">
        <v>17</v>
      </c>
      <c r="N20" s="1">
        <v>1</v>
      </c>
      <c r="O20" s="1" t="s">
        <v>51</v>
      </c>
      <c r="P20" s="1"/>
      <c r="Q20" s="1"/>
      <c r="R20" s="1"/>
      <c r="S20" s="1"/>
      <c r="T20" s="1"/>
      <c r="U20">
        <f t="shared" si="0"/>
        <v>1</v>
      </c>
      <c r="V20">
        <f t="shared" si="1"/>
        <v>1</v>
      </c>
    </row>
    <row r="21" spans="1:22" ht="15.75" customHeight="1" x14ac:dyDescent="0.15">
      <c r="A21" s="1">
        <v>10285</v>
      </c>
      <c r="B21" s="26" t="s">
        <v>166</v>
      </c>
      <c r="C21" s="1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54</v>
      </c>
      <c r="K21" s="1" t="s">
        <v>22</v>
      </c>
      <c r="L21" s="1" t="s">
        <v>17</v>
      </c>
      <c r="N21" s="1">
        <v>1</v>
      </c>
      <c r="O21" s="1" t="s">
        <v>37</v>
      </c>
      <c r="P21" s="1"/>
      <c r="Q21" s="1"/>
      <c r="R21" s="1"/>
      <c r="S21" s="1"/>
      <c r="T21" s="1"/>
      <c r="U21">
        <f t="shared" si="0"/>
        <v>1</v>
      </c>
      <c r="V21">
        <f t="shared" si="1"/>
        <v>1</v>
      </c>
    </row>
    <row r="22" spans="1:22" ht="15.75" customHeight="1" x14ac:dyDescent="0.15">
      <c r="A22" s="1">
        <v>10286</v>
      </c>
      <c r="B22" s="26" t="s">
        <v>166</v>
      </c>
      <c r="C22" s="1">
        <v>5.5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99</v>
      </c>
      <c r="K22" s="1" t="s">
        <v>24</v>
      </c>
      <c r="L22" s="1" t="s">
        <v>17</v>
      </c>
      <c r="N22" s="1">
        <v>0.25</v>
      </c>
      <c r="O22" s="1" t="s">
        <v>52</v>
      </c>
      <c r="P22" s="1"/>
      <c r="Q22" s="1"/>
      <c r="R22" s="1"/>
      <c r="S22" s="1"/>
      <c r="T22" s="1"/>
      <c r="U22">
        <f t="shared" si="0"/>
        <v>1</v>
      </c>
      <c r="V22">
        <f t="shared" si="1"/>
        <v>0.25</v>
      </c>
    </row>
    <row r="23" spans="1:22" ht="15.75" customHeight="1" x14ac:dyDescent="0.15">
      <c r="A23" s="1">
        <v>10287</v>
      </c>
      <c r="B23" s="26" t="s">
        <v>166</v>
      </c>
      <c r="C23" s="1">
        <v>3</v>
      </c>
      <c r="D23" s="1">
        <v>1</v>
      </c>
      <c r="E23" s="1">
        <v>3</v>
      </c>
      <c r="F23" s="1">
        <v>6</v>
      </c>
      <c r="G23" s="1">
        <v>1</v>
      </c>
      <c r="H23" s="1">
        <v>2</v>
      </c>
      <c r="I23" s="1">
        <v>0</v>
      </c>
      <c r="J23" s="1">
        <v>352</v>
      </c>
      <c r="K23" s="1" t="s">
        <v>26</v>
      </c>
      <c r="L23" s="1" t="s">
        <v>17</v>
      </c>
      <c r="N23" s="1">
        <v>2.5</v>
      </c>
      <c r="O23" s="1" t="s">
        <v>52</v>
      </c>
      <c r="P23" s="1"/>
      <c r="Q23" s="1" t="s">
        <v>53</v>
      </c>
      <c r="R23" s="1"/>
      <c r="S23" s="1"/>
      <c r="T23" s="1"/>
      <c r="U23">
        <f t="shared" si="0"/>
        <v>2</v>
      </c>
      <c r="V23">
        <f t="shared" si="1"/>
        <v>5</v>
      </c>
    </row>
    <row r="24" spans="1:22" ht="15.75" customHeight="1" x14ac:dyDescent="0.15">
      <c r="A24" s="1">
        <v>10288</v>
      </c>
      <c r="B24" s="26" t="s">
        <v>166</v>
      </c>
      <c r="C24" s="1">
        <v>2.5</v>
      </c>
      <c r="D24" s="1">
        <v>1</v>
      </c>
      <c r="E24" s="1">
        <v>4</v>
      </c>
      <c r="F24" s="1">
        <v>15</v>
      </c>
      <c r="G24" s="1">
        <v>1</v>
      </c>
      <c r="H24" s="1">
        <v>2</v>
      </c>
      <c r="I24" s="1">
        <v>0</v>
      </c>
      <c r="J24" s="1">
        <v>592</v>
      </c>
      <c r="K24" s="1" t="s">
        <v>54</v>
      </c>
      <c r="L24" s="1" t="s">
        <v>17</v>
      </c>
      <c r="N24" s="1">
        <v>1.5</v>
      </c>
      <c r="O24" s="1"/>
      <c r="P24" s="1" t="s">
        <v>55</v>
      </c>
      <c r="Q24" s="1" t="s">
        <v>19</v>
      </c>
      <c r="R24" s="1"/>
      <c r="S24" s="1"/>
      <c r="T24" s="1"/>
      <c r="U24">
        <f t="shared" si="0"/>
        <v>2</v>
      </c>
      <c r="V24">
        <f t="shared" si="1"/>
        <v>3</v>
      </c>
    </row>
    <row r="25" spans="1:22" ht="15.75" customHeight="1" x14ac:dyDescent="0.15">
      <c r="A25" s="1">
        <v>10289</v>
      </c>
      <c r="B25" s="26" t="s">
        <v>166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56</v>
      </c>
      <c r="L25" s="1" t="s">
        <v>17</v>
      </c>
      <c r="N25" s="1">
        <v>2</v>
      </c>
      <c r="O25" s="1"/>
      <c r="P25" s="1" t="s">
        <v>57</v>
      </c>
      <c r="Q25" s="1" t="s">
        <v>19</v>
      </c>
      <c r="R25" s="1" t="s">
        <v>58</v>
      </c>
      <c r="S25" s="1" t="s">
        <v>59</v>
      </c>
      <c r="T25" s="1"/>
      <c r="U25">
        <f t="shared" si="0"/>
        <v>4</v>
      </c>
      <c r="V25">
        <f t="shared" si="1"/>
        <v>8</v>
      </c>
    </row>
    <row r="26" spans="1:22" ht="15.75" customHeight="1" x14ac:dyDescent="0.15">
      <c r="A26" s="1">
        <v>10290</v>
      </c>
      <c r="B26" s="26" t="s">
        <v>166</v>
      </c>
      <c r="C26" s="1">
        <v>2.5</v>
      </c>
      <c r="D26" s="1">
        <v>1</v>
      </c>
      <c r="E26" s="1">
        <v>4</v>
      </c>
      <c r="F26" s="1">
        <v>15</v>
      </c>
      <c r="G26" s="1">
        <v>1</v>
      </c>
      <c r="H26" s="1">
        <v>2</v>
      </c>
      <c r="I26" s="1">
        <v>0</v>
      </c>
      <c r="J26" s="1">
        <v>592</v>
      </c>
      <c r="K26" s="1" t="s">
        <v>54</v>
      </c>
      <c r="L26" s="1" t="s">
        <v>17</v>
      </c>
      <c r="N26" s="1">
        <v>1.5</v>
      </c>
      <c r="O26" s="1" t="s">
        <v>60</v>
      </c>
      <c r="P26" s="1"/>
      <c r="Q26" s="1" t="s">
        <v>19</v>
      </c>
      <c r="R26" s="1"/>
      <c r="S26" s="1"/>
      <c r="T26" s="1"/>
      <c r="U26">
        <f t="shared" si="0"/>
        <v>2</v>
      </c>
      <c r="V26">
        <f t="shared" si="1"/>
        <v>3</v>
      </c>
    </row>
    <row r="27" spans="1:22" ht="15.75" customHeight="1" x14ac:dyDescent="0.15">
      <c r="A27" s="1">
        <v>10291</v>
      </c>
      <c r="B27" s="26" t="s">
        <v>166</v>
      </c>
      <c r="C27" s="1">
        <v>3</v>
      </c>
      <c r="D27" s="1">
        <v>0.5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63.5</v>
      </c>
      <c r="K27" s="1" t="s">
        <v>40</v>
      </c>
      <c r="L27" s="1" t="s">
        <v>17</v>
      </c>
      <c r="N27" s="1">
        <v>1</v>
      </c>
      <c r="O27" s="1" t="s">
        <v>61</v>
      </c>
      <c r="P27" s="1"/>
      <c r="Q27" s="1" t="s">
        <v>19</v>
      </c>
      <c r="R27" s="1"/>
      <c r="S27" s="1"/>
      <c r="T27" s="1"/>
      <c r="U27">
        <f t="shared" si="0"/>
        <v>2</v>
      </c>
      <c r="V27">
        <f t="shared" si="1"/>
        <v>2</v>
      </c>
    </row>
    <row r="28" spans="1:22" ht="15.75" customHeight="1" x14ac:dyDescent="0.15">
      <c r="A28" s="1">
        <v>10292</v>
      </c>
      <c r="B28" s="26" t="s">
        <v>166</v>
      </c>
      <c r="C28" s="1">
        <v>7</v>
      </c>
      <c r="D28" s="1">
        <v>2</v>
      </c>
      <c r="E28" s="1">
        <v>0</v>
      </c>
      <c r="F28" s="1">
        <v>15</v>
      </c>
      <c r="G28" s="1">
        <v>0</v>
      </c>
      <c r="H28" s="1">
        <v>0</v>
      </c>
      <c r="I28" s="1">
        <v>0</v>
      </c>
      <c r="J28" s="1">
        <v>554</v>
      </c>
      <c r="K28" s="1" t="s">
        <v>16</v>
      </c>
      <c r="L28" s="1" t="s">
        <v>17</v>
      </c>
      <c r="N28" s="1">
        <v>2</v>
      </c>
      <c r="O28" s="1"/>
      <c r="P28" s="1" t="s">
        <v>18</v>
      </c>
      <c r="Q28" s="1" t="s">
        <v>62</v>
      </c>
      <c r="R28" s="1" t="s">
        <v>63</v>
      </c>
      <c r="S28" s="1" t="s">
        <v>64</v>
      </c>
      <c r="T28" s="1" t="s">
        <v>19</v>
      </c>
      <c r="U28">
        <f t="shared" si="0"/>
        <v>5</v>
      </c>
      <c r="V28">
        <f t="shared" si="1"/>
        <v>10</v>
      </c>
    </row>
    <row r="29" spans="1:22" ht="15.75" customHeight="1" x14ac:dyDescent="0.15">
      <c r="A29" s="1">
        <v>10293</v>
      </c>
      <c r="B29" s="26" t="s">
        <v>166</v>
      </c>
      <c r="C29" s="1">
        <v>7</v>
      </c>
      <c r="D29" s="1">
        <v>1.5</v>
      </c>
      <c r="E29" s="1">
        <v>3.9</v>
      </c>
      <c r="F29" s="1">
        <v>8.3000000000000007</v>
      </c>
      <c r="G29" s="1">
        <v>0.9</v>
      </c>
      <c r="H29" s="1">
        <v>0.1</v>
      </c>
      <c r="I29" s="1">
        <v>0</v>
      </c>
      <c r="J29" s="1">
        <v>454.8</v>
      </c>
      <c r="K29" s="1" t="s">
        <v>30</v>
      </c>
      <c r="L29" s="1" t="s">
        <v>17</v>
      </c>
      <c r="N29" s="1">
        <v>1.8</v>
      </c>
      <c r="O29" s="1" t="s">
        <v>65</v>
      </c>
      <c r="P29" s="1"/>
      <c r="Q29" s="1" t="s">
        <v>19</v>
      </c>
      <c r="R29" s="1" t="s">
        <v>66</v>
      </c>
      <c r="S29" s="1"/>
      <c r="T29" s="1"/>
      <c r="U29">
        <f t="shared" si="0"/>
        <v>3</v>
      </c>
      <c r="V29">
        <f t="shared" si="1"/>
        <v>5.4</v>
      </c>
    </row>
    <row r="30" spans="1:22" ht="15.75" customHeight="1" x14ac:dyDescent="0.15">
      <c r="A30" s="1">
        <v>10308</v>
      </c>
      <c r="B30" s="26" t="s">
        <v>167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18</v>
      </c>
      <c r="K30" s="1" t="s">
        <v>24</v>
      </c>
      <c r="L30" s="1" t="s">
        <v>17</v>
      </c>
      <c r="N30" s="1">
        <v>0.2</v>
      </c>
      <c r="O30" s="1"/>
      <c r="P30" s="1" t="s">
        <v>67</v>
      </c>
      <c r="Q30" s="1"/>
      <c r="R30" s="1"/>
      <c r="S30" s="1"/>
      <c r="T30" s="1"/>
      <c r="U30">
        <f t="shared" si="0"/>
        <v>1</v>
      </c>
      <c r="V30">
        <f t="shared" si="1"/>
        <v>0.2</v>
      </c>
    </row>
    <row r="31" spans="1:22" ht="15.75" customHeight="1" x14ac:dyDescent="0.15">
      <c r="A31" s="1">
        <v>10309</v>
      </c>
      <c r="B31" s="26" t="s">
        <v>167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 t="s">
        <v>20</v>
      </c>
      <c r="L31" s="1" t="s">
        <v>17</v>
      </c>
      <c r="N31" s="1">
        <v>0</v>
      </c>
      <c r="O31" s="1" t="s">
        <v>68</v>
      </c>
      <c r="P31" s="1"/>
      <c r="Q31" s="1"/>
      <c r="R31" s="1"/>
      <c r="S31" s="1"/>
      <c r="T31" s="1"/>
      <c r="U31">
        <f t="shared" si="0"/>
        <v>1</v>
      </c>
      <c r="V31">
        <f t="shared" si="1"/>
        <v>0</v>
      </c>
    </row>
    <row r="32" spans="1:22" ht="15.75" customHeight="1" x14ac:dyDescent="0.15">
      <c r="A32" s="1">
        <v>10311</v>
      </c>
      <c r="B32" s="26" t="s">
        <v>167</v>
      </c>
      <c r="C32" s="1">
        <v>4</v>
      </c>
      <c r="D32" s="1">
        <v>2</v>
      </c>
      <c r="E32" s="1">
        <v>1.5</v>
      </c>
      <c r="F32" s="1">
        <v>7</v>
      </c>
      <c r="G32" s="1">
        <v>0</v>
      </c>
      <c r="H32" s="1">
        <v>1</v>
      </c>
      <c r="I32" s="1">
        <v>0</v>
      </c>
      <c r="J32" s="1">
        <v>340.5</v>
      </c>
      <c r="K32" s="1" t="s">
        <v>26</v>
      </c>
      <c r="L32" s="1" t="s">
        <v>17</v>
      </c>
      <c r="N32" s="1">
        <v>1.5</v>
      </c>
      <c r="O32" s="1"/>
      <c r="P32" s="1" t="s">
        <v>67</v>
      </c>
      <c r="Q32" s="1" t="s">
        <v>69</v>
      </c>
      <c r="R32" s="1" t="s">
        <v>70</v>
      </c>
      <c r="S32" s="1"/>
      <c r="T32" s="1"/>
      <c r="U32">
        <f t="shared" si="0"/>
        <v>3</v>
      </c>
      <c r="V32">
        <f t="shared" si="1"/>
        <v>4.5</v>
      </c>
    </row>
    <row r="33" spans="1:22" ht="15.75" customHeight="1" x14ac:dyDescent="0.15">
      <c r="A33" s="1">
        <v>10312</v>
      </c>
      <c r="B33" s="26" t="s">
        <v>167</v>
      </c>
      <c r="C33" s="1">
        <v>2.8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50.4</v>
      </c>
      <c r="K33" s="1" t="s">
        <v>22</v>
      </c>
      <c r="L33" s="1" t="s">
        <v>17</v>
      </c>
      <c r="N33" s="1">
        <v>1</v>
      </c>
      <c r="O33" s="1" t="s">
        <v>21</v>
      </c>
      <c r="P33" s="1"/>
      <c r="Q33" s="1"/>
      <c r="R33" s="1"/>
      <c r="S33" s="1"/>
      <c r="T33" s="1"/>
      <c r="U33">
        <f t="shared" si="0"/>
        <v>1</v>
      </c>
      <c r="V33">
        <f t="shared" si="1"/>
        <v>1</v>
      </c>
    </row>
    <row r="34" spans="1:22" ht="15.75" customHeight="1" x14ac:dyDescent="0.15">
      <c r="A34" s="1">
        <v>10313</v>
      </c>
      <c r="B34" s="26" t="s">
        <v>167</v>
      </c>
      <c r="C34" s="1">
        <v>2</v>
      </c>
      <c r="D34" s="1">
        <v>0.5</v>
      </c>
      <c r="E34" s="1">
        <v>3</v>
      </c>
      <c r="F34" s="1">
        <v>11.5</v>
      </c>
      <c r="G34" s="1">
        <v>0</v>
      </c>
      <c r="H34" s="1">
        <v>0</v>
      </c>
      <c r="I34" s="1">
        <v>0</v>
      </c>
      <c r="J34" s="1">
        <v>389.5</v>
      </c>
      <c r="K34" s="1" t="s">
        <v>16</v>
      </c>
      <c r="L34" s="1" t="s">
        <v>17</v>
      </c>
      <c r="N34" s="1">
        <v>1.5</v>
      </c>
      <c r="O34" s="1"/>
      <c r="P34" s="1" t="s">
        <v>71</v>
      </c>
      <c r="Q34" s="1" t="s">
        <v>72</v>
      </c>
      <c r="R34" s="1" t="s">
        <v>73</v>
      </c>
      <c r="S34" s="1"/>
      <c r="T34" s="1"/>
      <c r="U34">
        <f t="shared" si="0"/>
        <v>3</v>
      </c>
      <c r="V34">
        <f t="shared" si="1"/>
        <v>4.5</v>
      </c>
    </row>
    <row r="35" spans="1:22" ht="15.75" customHeight="1" x14ac:dyDescent="0.15">
      <c r="A35" s="1">
        <v>10315</v>
      </c>
      <c r="B35" s="26" t="s">
        <v>167</v>
      </c>
      <c r="C35" s="1">
        <v>8</v>
      </c>
      <c r="D35" s="1">
        <v>9</v>
      </c>
      <c r="E35" s="1">
        <v>4</v>
      </c>
      <c r="F35" s="1">
        <v>10</v>
      </c>
      <c r="G35" s="1">
        <v>1</v>
      </c>
      <c r="H35" s="1">
        <v>0</v>
      </c>
      <c r="I35" s="1">
        <v>1</v>
      </c>
      <c r="J35" s="1">
        <v>661</v>
      </c>
      <c r="K35" s="1" t="s">
        <v>74</v>
      </c>
      <c r="L35" s="1" t="s">
        <v>17</v>
      </c>
      <c r="N35" s="1">
        <v>1.5</v>
      </c>
      <c r="O35" s="1"/>
      <c r="P35" s="1" t="s">
        <v>75</v>
      </c>
      <c r="Q35" s="1" t="s">
        <v>76</v>
      </c>
      <c r="R35" s="1" t="s">
        <v>77</v>
      </c>
      <c r="S35" s="1"/>
      <c r="T35" s="1"/>
      <c r="U35">
        <f t="shared" si="0"/>
        <v>3</v>
      </c>
      <c r="V35">
        <f t="shared" si="1"/>
        <v>4.5</v>
      </c>
    </row>
    <row r="36" spans="1:22" ht="15.75" customHeight="1" x14ac:dyDescent="0.15">
      <c r="A36" s="1">
        <v>10316</v>
      </c>
      <c r="B36" s="26" t="s">
        <v>168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36</v>
      </c>
      <c r="K36" s="1" t="s">
        <v>78</v>
      </c>
      <c r="L36" s="1" t="s">
        <v>17</v>
      </c>
      <c r="N36" s="1">
        <v>3</v>
      </c>
      <c r="O36" s="1" t="s">
        <v>79</v>
      </c>
      <c r="P36" s="1"/>
      <c r="Q36" s="1"/>
      <c r="R36" s="1"/>
      <c r="S36" s="1"/>
      <c r="T36" s="1"/>
      <c r="U36">
        <f t="shared" si="0"/>
        <v>1</v>
      </c>
      <c r="V36">
        <f t="shared" si="1"/>
        <v>3</v>
      </c>
    </row>
    <row r="37" spans="1:22" ht="15.75" customHeight="1" x14ac:dyDescent="0.15">
      <c r="A37" s="1">
        <v>10317</v>
      </c>
      <c r="B37" s="26" t="s">
        <v>168</v>
      </c>
      <c r="C37" s="1">
        <v>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54</v>
      </c>
      <c r="K37" s="1" t="s">
        <v>24</v>
      </c>
      <c r="L37" s="1" t="s">
        <v>17</v>
      </c>
      <c r="N37" s="1">
        <v>0.5</v>
      </c>
      <c r="O37" s="1" t="s">
        <v>80</v>
      </c>
      <c r="P37" s="1"/>
      <c r="Q37" s="1"/>
      <c r="R37" s="1"/>
      <c r="S37" s="1"/>
      <c r="T37" s="1"/>
      <c r="U37">
        <f t="shared" si="0"/>
        <v>1</v>
      </c>
      <c r="V37">
        <f t="shared" si="1"/>
        <v>0.5</v>
      </c>
    </row>
    <row r="38" spans="1:22" ht="15.75" customHeight="1" x14ac:dyDescent="0.15">
      <c r="A38" s="1">
        <v>10318</v>
      </c>
      <c r="B38" s="26" t="s">
        <v>168</v>
      </c>
      <c r="C38" s="1">
        <v>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90</v>
      </c>
      <c r="K38" s="1" t="s">
        <v>20</v>
      </c>
      <c r="L38" s="1" t="s">
        <v>17</v>
      </c>
      <c r="N38" s="1">
        <v>1</v>
      </c>
      <c r="O38" s="1" t="s">
        <v>81</v>
      </c>
      <c r="P38" s="1"/>
      <c r="Q38" s="1"/>
      <c r="R38" s="1"/>
      <c r="S38" s="1"/>
      <c r="T38" s="1"/>
      <c r="U38">
        <f t="shared" si="0"/>
        <v>1</v>
      </c>
      <c r="V38">
        <f t="shared" si="1"/>
        <v>1</v>
      </c>
    </row>
    <row r="39" spans="1:22" ht="15.75" customHeight="1" x14ac:dyDescent="0.15">
      <c r="A39" s="1">
        <v>10319</v>
      </c>
      <c r="B39" s="26" t="s">
        <v>168</v>
      </c>
      <c r="C39" s="1">
        <v>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72</v>
      </c>
      <c r="K39" s="1" t="s">
        <v>22</v>
      </c>
      <c r="L39" s="1" t="s">
        <v>17</v>
      </c>
      <c r="N39" s="1">
        <v>1</v>
      </c>
      <c r="O39" s="1" t="s">
        <v>82</v>
      </c>
      <c r="P39" s="1"/>
      <c r="Q39" s="1"/>
      <c r="R39" s="1"/>
      <c r="S39" s="1"/>
      <c r="T39" s="1"/>
      <c r="U39">
        <f t="shared" si="0"/>
        <v>1</v>
      </c>
      <c r="V39">
        <f t="shared" si="1"/>
        <v>1</v>
      </c>
    </row>
    <row r="40" spans="1:22" ht="15.75" customHeight="1" x14ac:dyDescent="0.15">
      <c r="A40" s="1">
        <v>10320</v>
      </c>
      <c r="B40" s="26" t="s">
        <v>168</v>
      </c>
      <c r="C40" s="1">
        <v>3</v>
      </c>
      <c r="D40" s="1">
        <v>0</v>
      </c>
      <c r="E40" s="1">
        <v>2</v>
      </c>
      <c r="F40" s="1">
        <v>6</v>
      </c>
      <c r="G40" s="1">
        <v>0</v>
      </c>
      <c r="H40" s="1">
        <v>0</v>
      </c>
      <c r="I40" s="1">
        <v>0</v>
      </c>
      <c r="J40" s="1">
        <v>240</v>
      </c>
      <c r="K40" s="1" t="s">
        <v>16</v>
      </c>
      <c r="L40" s="1" t="s">
        <v>17</v>
      </c>
      <c r="N40" s="1">
        <v>2</v>
      </c>
      <c r="O40" s="1" t="s">
        <v>83</v>
      </c>
      <c r="P40" s="1"/>
      <c r="Q40" s="1" t="s">
        <v>84</v>
      </c>
      <c r="R40" s="1" t="s">
        <v>36</v>
      </c>
      <c r="S40" s="1" t="s">
        <v>85</v>
      </c>
      <c r="T40" s="1"/>
      <c r="U40">
        <f t="shared" si="0"/>
        <v>4</v>
      </c>
      <c r="V40">
        <f t="shared" si="1"/>
        <v>8</v>
      </c>
    </row>
    <row r="41" spans="1:22" ht="15.75" customHeight="1" x14ac:dyDescent="0.15">
      <c r="A41" s="1">
        <v>10321</v>
      </c>
      <c r="B41" s="26" t="s">
        <v>168</v>
      </c>
      <c r="C41" s="1">
        <v>6.5</v>
      </c>
      <c r="D41" s="1">
        <v>2</v>
      </c>
      <c r="E41" s="1">
        <v>6</v>
      </c>
      <c r="F41" s="1">
        <v>3</v>
      </c>
      <c r="G41" s="1">
        <v>1.5</v>
      </c>
      <c r="H41" s="1">
        <v>0</v>
      </c>
      <c r="I41" s="1">
        <v>0.5</v>
      </c>
      <c r="J41" s="1">
        <v>362</v>
      </c>
      <c r="K41" s="1" t="s">
        <v>30</v>
      </c>
      <c r="L41" s="1" t="s">
        <v>17</v>
      </c>
      <c r="N41" s="1">
        <v>1.5</v>
      </c>
      <c r="O41" s="1"/>
      <c r="P41" s="1" t="s">
        <v>35</v>
      </c>
      <c r="Q41" s="1" t="s">
        <v>86</v>
      </c>
      <c r="R41" s="1" t="s">
        <v>32</v>
      </c>
      <c r="S41" s="1" t="s">
        <v>87</v>
      </c>
      <c r="T41" s="1"/>
      <c r="U41">
        <f t="shared" si="0"/>
        <v>4</v>
      </c>
      <c r="V41">
        <f t="shared" si="1"/>
        <v>6</v>
      </c>
    </row>
    <row r="42" spans="1:22" ht="15.75" customHeight="1" x14ac:dyDescent="0.15">
      <c r="A42" s="1">
        <v>10322</v>
      </c>
      <c r="B42" s="26" t="s">
        <v>168</v>
      </c>
      <c r="C42" s="1">
        <v>0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0</v>
      </c>
      <c r="J42" s="1">
        <v>52</v>
      </c>
      <c r="K42" s="1" t="s">
        <v>50</v>
      </c>
      <c r="L42" s="1" t="s">
        <v>17</v>
      </c>
      <c r="N42" s="1">
        <v>3</v>
      </c>
      <c r="O42" s="1" t="s">
        <v>79</v>
      </c>
      <c r="P42" s="1"/>
      <c r="Q42" s="1"/>
      <c r="R42" s="1"/>
      <c r="S42" s="1"/>
      <c r="T42" s="1"/>
      <c r="U42">
        <f t="shared" si="0"/>
        <v>1</v>
      </c>
      <c r="V42">
        <f t="shared" si="1"/>
        <v>3</v>
      </c>
    </row>
    <row r="43" spans="1:22" ht="15.75" customHeight="1" x14ac:dyDescent="0.15">
      <c r="A43" s="1">
        <v>10323</v>
      </c>
      <c r="B43" s="26" t="s">
        <v>168</v>
      </c>
      <c r="C43" s="1">
        <v>4</v>
      </c>
      <c r="D43" s="1">
        <v>0.5</v>
      </c>
      <c r="E43" s="1">
        <v>1.5</v>
      </c>
      <c r="F43" s="1">
        <v>4</v>
      </c>
      <c r="G43" s="1">
        <v>1</v>
      </c>
      <c r="H43" s="1">
        <v>0</v>
      </c>
      <c r="I43" s="1">
        <v>0</v>
      </c>
      <c r="J43" s="1">
        <v>234</v>
      </c>
      <c r="K43" s="1" t="s">
        <v>26</v>
      </c>
      <c r="L43" s="1" t="s">
        <v>17</v>
      </c>
      <c r="N43" s="1">
        <v>0.75</v>
      </c>
      <c r="O43" s="1"/>
      <c r="P43" s="1" t="s">
        <v>79</v>
      </c>
      <c r="Q43" s="1" t="s">
        <v>80</v>
      </c>
      <c r="R43" s="1"/>
      <c r="S43" s="1"/>
      <c r="T43" s="1"/>
      <c r="U43">
        <f t="shared" si="0"/>
        <v>2</v>
      </c>
      <c r="V43">
        <f t="shared" si="1"/>
        <v>1.5</v>
      </c>
    </row>
    <row r="44" spans="1:22" ht="15.75" customHeight="1" x14ac:dyDescent="0.15">
      <c r="A44" s="1">
        <v>10324</v>
      </c>
      <c r="B44" s="26" t="s">
        <v>168</v>
      </c>
      <c r="C44" s="1">
        <v>0.5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9</v>
      </c>
      <c r="K44" s="1" t="s">
        <v>34</v>
      </c>
      <c r="L44" s="1" t="s">
        <v>17</v>
      </c>
      <c r="N44" s="1">
        <v>0.5</v>
      </c>
      <c r="O44" s="1" t="s">
        <v>35</v>
      </c>
      <c r="P44" s="1"/>
      <c r="Q44" s="1"/>
      <c r="R44" s="1"/>
      <c r="S44" s="1"/>
      <c r="T44" s="1"/>
      <c r="U44">
        <f t="shared" si="0"/>
        <v>1</v>
      </c>
      <c r="V44">
        <f t="shared" si="1"/>
        <v>0.5</v>
      </c>
    </row>
    <row r="45" spans="1:22" ht="15.75" customHeight="1" x14ac:dyDescent="0.15">
      <c r="A45" s="1">
        <v>10325</v>
      </c>
      <c r="B45" s="26" t="s">
        <v>168</v>
      </c>
      <c r="C45" s="1">
        <v>7</v>
      </c>
      <c r="D45" s="1">
        <v>0</v>
      </c>
      <c r="E45" s="1">
        <v>7</v>
      </c>
      <c r="F45" s="1">
        <v>0</v>
      </c>
      <c r="G45" s="1">
        <v>1</v>
      </c>
      <c r="H45" s="1">
        <v>4</v>
      </c>
      <c r="I45" s="1">
        <v>0</v>
      </c>
      <c r="J45" s="1">
        <v>361</v>
      </c>
      <c r="K45" s="1" t="s">
        <v>38</v>
      </c>
      <c r="L45" s="1" t="s">
        <v>17</v>
      </c>
      <c r="N45" s="1">
        <v>1</v>
      </c>
      <c r="O45" s="1" t="s">
        <v>88</v>
      </c>
      <c r="P45" s="1" t="s">
        <v>89</v>
      </c>
      <c r="Q45" s="1"/>
      <c r="R45" s="1"/>
      <c r="S45" s="1"/>
      <c r="T45" s="1"/>
      <c r="U45">
        <f t="shared" si="0"/>
        <v>2</v>
      </c>
      <c r="V45">
        <f t="shared" si="1"/>
        <v>2</v>
      </c>
    </row>
    <row r="46" spans="1:22" ht="15.75" customHeight="1" x14ac:dyDescent="0.15">
      <c r="A46" s="1">
        <v>10349</v>
      </c>
      <c r="B46" s="26" t="s">
        <v>162</v>
      </c>
      <c r="C46" s="1">
        <v>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72</v>
      </c>
      <c r="K46" s="1" t="s">
        <v>20</v>
      </c>
      <c r="L46" s="1" t="s">
        <v>17</v>
      </c>
      <c r="N46" s="1">
        <v>0.5</v>
      </c>
      <c r="O46" s="1" t="s">
        <v>90</v>
      </c>
      <c r="P46" s="1"/>
      <c r="Q46" s="1"/>
      <c r="R46" s="1"/>
      <c r="S46" s="1"/>
      <c r="T46" s="1"/>
      <c r="U46">
        <f t="shared" si="0"/>
        <v>1</v>
      </c>
      <c r="V46">
        <f t="shared" si="1"/>
        <v>0.5</v>
      </c>
    </row>
    <row r="47" spans="1:22" ht="15.75" customHeight="1" x14ac:dyDescent="0.15">
      <c r="A47" s="1">
        <v>10350</v>
      </c>
      <c r="B47" s="26" t="s">
        <v>162</v>
      </c>
      <c r="C47" s="1">
        <v>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72</v>
      </c>
      <c r="K47" s="1" t="s">
        <v>24</v>
      </c>
      <c r="L47" s="1" t="s">
        <v>17</v>
      </c>
      <c r="N47" s="1">
        <v>0.5</v>
      </c>
      <c r="O47" s="1" t="s">
        <v>91</v>
      </c>
      <c r="P47" s="1"/>
      <c r="Q47" s="1"/>
      <c r="R47" s="1"/>
      <c r="S47" s="1"/>
      <c r="T47" s="1"/>
      <c r="U47">
        <f t="shared" si="0"/>
        <v>1</v>
      </c>
      <c r="V47">
        <f t="shared" si="1"/>
        <v>0.5</v>
      </c>
    </row>
    <row r="48" spans="1:22" ht="15.75" customHeight="1" x14ac:dyDescent="0.15">
      <c r="A48" s="1">
        <v>10351</v>
      </c>
      <c r="B48" s="26" t="s">
        <v>162</v>
      </c>
      <c r="C48" s="1">
        <v>3</v>
      </c>
      <c r="D48" s="1">
        <v>1</v>
      </c>
      <c r="E48" s="1">
        <v>0</v>
      </c>
      <c r="F48" s="1">
        <v>2</v>
      </c>
      <c r="G48" s="1">
        <v>0.5</v>
      </c>
      <c r="H48" s="1">
        <v>1</v>
      </c>
      <c r="I48" s="1">
        <v>0</v>
      </c>
      <c r="J48" s="1">
        <v>164</v>
      </c>
      <c r="K48" s="1" t="s">
        <v>26</v>
      </c>
      <c r="L48" s="1" t="s">
        <v>17</v>
      </c>
      <c r="N48" s="1">
        <v>1</v>
      </c>
      <c r="O48" s="1" t="s">
        <v>92</v>
      </c>
      <c r="P48" s="1" t="s">
        <v>91</v>
      </c>
      <c r="Q48" s="1"/>
      <c r="R48" s="1" t="s">
        <v>93</v>
      </c>
      <c r="S48" s="1" t="s">
        <v>94</v>
      </c>
      <c r="T48" s="1"/>
      <c r="U48">
        <f t="shared" si="0"/>
        <v>4</v>
      </c>
      <c r="V48">
        <f t="shared" si="1"/>
        <v>4</v>
      </c>
    </row>
    <row r="49" spans="1:22" ht="15.75" customHeight="1" x14ac:dyDescent="0.15">
      <c r="A49" s="1">
        <v>10352</v>
      </c>
      <c r="B49" s="26" t="s">
        <v>162</v>
      </c>
      <c r="C49" s="1">
        <v>6.5</v>
      </c>
      <c r="D49" s="1">
        <v>2.5</v>
      </c>
      <c r="E49" s="1">
        <v>7.5</v>
      </c>
      <c r="F49" s="1">
        <v>0</v>
      </c>
      <c r="G49" s="1">
        <v>0</v>
      </c>
      <c r="H49" s="1">
        <v>0</v>
      </c>
      <c r="I49" s="1">
        <v>0</v>
      </c>
      <c r="J49" s="1">
        <v>277</v>
      </c>
      <c r="K49" s="1" t="s">
        <v>30</v>
      </c>
      <c r="L49" s="1" t="s">
        <v>17</v>
      </c>
      <c r="N49" s="1">
        <v>2</v>
      </c>
      <c r="O49" s="1" t="s">
        <v>95</v>
      </c>
      <c r="P49" s="1"/>
      <c r="Q49" s="1" t="s">
        <v>96</v>
      </c>
      <c r="R49" s="1" t="s">
        <v>19</v>
      </c>
      <c r="S49" s="1" t="s">
        <v>66</v>
      </c>
      <c r="T49" s="1"/>
      <c r="U49">
        <f t="shared" si="0"/>
        <v>4</v>
      </c>
      <c r="V49">
        <f t="shared" si="1"/>
        <v>8</v>
      </c>
    </row>
    <row r="50" spans="1:22" ht="15.75" customHeight="1" x14ac:dyDescent="0.15">
      <c r="A50" s="1">
        <v>10354</v>
      </c>
      <c r="B50" s="26" t="s">
        <v>162</v>
      </c>
      <c r="C50" s="1">
        <v>1.5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27</v>
      </c>
      <c r="K50" s="1" t="s">
        <v>40</v>
      </c>
      <c r="L50" s="1" t="s">
        <v>17</v>
      </c>
      <c r="N50" s="1">
        <v>1</v>
      </c>
      <c r="O50" s="1"/>
      <c r="P50" s="1" t="s">
        <v>19</v>
      </c>
      <c r="Q50" s="1" t="s">
        <v>97</v>
      </c>
      <c r="R50" s="1"/>
      <c r="S50" s="1"/>
      <c r="T50" s="1"/>
      <c r="U50">
        <f t="shared" si="0"/>
        <v>2</v>
      </c>
      <c r="V50">
        <f t="shared" si="1"/>
        <v>2</v>
      </c>
    </row>
    <row r="51" spans="1:22" ht="15.75" customHeight="1" x14ac:dyDescent="0.15">
      <c r="A51" s="1">
        <v>10355</v>
      </c>
      <c r="B51" s="26" t="s">
        <v>162</v>
      </c>
      <c r="C51" s="1">
        <v>8.6999999999999993</v>
      </c>
      <c r="D51" s="1">
        <v>0</v>
      </c>
      <c r="E51" s="1">
        <v>6.3</v>
      </c>
      <c r="F51" s="1">
        <v>4</v>
      </c>
      <c r="G51" s="1">
        <v>6.7</v>
      </c>
      <c r="H51" s="1">
        <v>1.7</v>
      </c>
      <c r="I51" s="1">
        <v>0</v>
      </c>
      <c r="J51" s="1">
        <v>573.49999999999898</v>
      </c>
      <c r="K51" s="1" t="s">
        <v>98</v>
      </c>
      <c r="L51" s="1" t="s">
        <v>17</v>
      </c>
      <c r="N51" s="1">
        <v>2</v>
      </c>
      <c r="O51" s="1" t="s">
        <v>99</v>
      </c>
      <c r="P51" s="1"/>
      <c r="Q51" s="1" t="s">
        <v>25</v>
      </c>
      <c r="R51" s="1"/>
      <c r="S51" s="1"/>
      <c r="T51" s="1"/>
      <c r="U51">
        <f t="shared" si="0"/>
        <v>2</v>
      </c>
      <c r="V51">
        <f t="shared" si="1"/>
        <v>4</v>
      </c>
    </row>
    <row r="52" spans="1:22" ht="15.75" customHeight="1" x14ac:dyDescent="0.15">
      <c r="A52" s="1">
        <v>10356</v>
      </c>
      <c r="B52" s="26" t="s">
        <v>169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108</v>
      </c>
      <c r="K52" s="1" t="s">
        <v>20</v>
      </c>
      <c r="L52" s="1" t="s">
        <v>17</v>
      </c>
      <c r="N52" s="1">
        <v>0.5</v>
      </c>
      <c r="O52" s="1" t="s">
        <v>100</v>
      </c>
      <c r="P52" s="1"/>
      <c r="Q52" s="1"/>
      <c r="R52" s="1"/>
      <c r="S52" s="1"/>
      <c r="T52" s="1"/>
      <c r="U52">
        <f t="shared" si="0"/>
        <v>1</v>
      </c>
      <c r="V52">
        <f t="shared" si="1"/>
        <v>0.5</v>
      </c>
    </row>
    <row r="53" spans="1:22" ht="15.75" customHeight="1" x14ac:dyDescent="0.15">
      <c r="A53" s="1">
        <v>10357</v>
      </c>
      <c r="B53" s="26" t="s">
        <v>169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18</v>
      </c>
      <c r="K53" s="1" t="s">
        <v>24</v>
      </c>
      <c r="L53" s="1" t="s">
        <v>17</v>
      </c>
      <c r="N53" s="1">
        <v>0.25</v>
      </c>
      <c r="O53" s="1" t="s">
        <v>101</v>
      </c>
      <c r="P53" s="1"/>
      <c r="Q53" s="1"/>
      <c r="R53" s="1"/>
      <c r="S53" s="1"/>
      <c r="T53" s="1"/>
      <c r="U53">
        <f t="shared" si="0"/>
        <v>1</v>
      </c>
      <c r="V53">
        <f t="shared" si="1"/>
        <v>0.25</v>
      </c>
    </row>
    <row r="54" spans="1:22" ht="15.75" customHeight="1" x14ac:dyDescent="0.15">
      <c r="A54" s="1">
        <v>10358</v>
      </c>
      <c r="B54" s="26" t="s">
        <v>169</v>
      </c>
      <c r="C54" s="1">
        <v>4.5</v>
      </c>
      <c r="D54" s="1">
        <v>0.5</v>
      </c>
      <c r="E54" s="1">
        <v>1</v>
      </c>
      <c r="F54" s="1">
        <v>4</v>
      </c>
      <c r="G54" s="1">
        <v>0</v>
      </c>
      <c r="H54" s="1">
        <v>0</v>
      </c>
      <c r="I54" s="1">
        <v>0</v>
      </c>
      <c r="J54" s="1">
        <v>209.5</v>
      </c>
      <c r="K54" s="1" t="s">
        <v>26</v>
      </c>
      <c r="L54" s="1" t="s">
        <v>17</v>
      </c>
      <c r="N54" s="1">
        <v>1.5</v>
      </c>
      <c r="O54" s="1" t="s">
        <v>102</v>
      </c>
      <c r="P54" s="1" t="s">
        <v>101</v>
      </c>
      <c r="Q54" s="1"/>
      <c r="R54" s="1" t="s">
        <v>103</v>
      </c>
      <c r="S54" s="1"/>
      <c r="T54" s="1"/>
      <c r="U54">
        <f t="shared" si="0"/>
        <v>3</v>
      </c>
      <c r="V54">
        <f t="shared" si="1"/>
        <v>4.5</v>
      </c>
    </row>
    <row r="55" spans="1:22" ht="15.75" customHeight="1" x14ac:dyDescent="0.15">
      <c r="A55" s="1">
        <v>10359</v>
      </c>
      <c r="B55" s="26" t="s">
        <v>169</v>
      </c>
      <c r="C55" s="1">
        <v>4</v>
      </c>
      <c r="D55" s="1">
        <v>1</v>
      </c>
      <c r="E55" s="1">
        <v>3</v>
      </c>
      <c r="F55" s="1">
        <v>9</v>
      </c>
      <c r="G55" s="1">
        <v>1</v>
      </c>
      <c r="H55" s="1">
        <v>0</v>
      </c>
      <c r="I55" s="1">
        <v>0</v>
      </c>
      <c r="J55" s="1">
        <v>396</v>
      </c>
      <c r="K55" s="1" t="s">
        <v>30</v>
      </c>
      <c r="L55" s="1" t="s">
        <v>17</v>
      </c>
      <c r="N55" s="1">
        <v>2</v>
      </c>
      <c r="O55" s="1"/>
      <c r="P55" s="1" t="s">
        <v>104</v>
      </c>
      <c r="Q55" s="1" t="s">
        <v>105</v>
      </c>
      <c r="R55" s="1"/>
      <c r="S55" s="1"/>
      <c r="T55" s="1"/>
      <c r="U55">
        <f t="shared" si="0"/>
        <v>2</v>
      </c>
      <c r="V55">
        <f t="shared" si="1"/>
        <v>4</v>
      </c>
    </row>
    <row r="56" spans="1:22" ht="15.75" customHeight="1" x14ac:dyDescent="0.15">
      <c r="A56" s="1">
        <v>10360</v>
      </c>
      <c r="B56" s="26" t="s">
        <v>169</v>
      </c>
      <c r="C56" s="1">
        <v>2</v>
      </c>
      <c r="D56" s="1">
        <v>0</v>
      </c>
      <c r="E56" s="1">
        <v>1.5</v>
      </c>
      <c r="F56" s="1">
        <v>6</v>
      </c>
      <c r="G56" s="1">
        <v>0</v>
      </c>
      <c r="H56" s="1">
        <v>1.5</v>
      </c>
      <c r="I56" s="1">
        <v>0</v>
      </c>
      <c r="J56" s="1">
        <v>253.5</v>
      </c>
      <c r="K56" s="1" t="s">
        <v>16</v>
      </c>
      <c r="L56" s="1" t="s">
        <v>17</v>
      </c>
      <c r="N56" s="1">
        <v>1.5</v>
      </c>
      <c r="O56" s="1" t="s">
        <v>106</v>
      </c>
      <c r="P56" s="1"/>
      <c r="Q56" s="1"/>
      <c r="R56" s="1"/>
      <c r="S56" s="1"/>
      <c r="T56" s="1"/>
      <c r="U56">
        <f t="shared" si="0"/>
        <v>1</v>
      </c>
      <c r="V56">
        <f t="shared" si="1"/>
        <v>1.5</v>
      </c>
    </row>
    <row r="57" spans="1:22" ht="15.75" customHeight="1" x14ac:dyDescent="0.15">
      <c r="A57" s="1">
        <v>10362</v>
      </c>
      <c r="B57" s="26" t="s">
        <v>170</v>
      </c>
      <c r="C57" s="1">
        <v>3.5</v>
      </c>
      <c r="D57" s="1">
        <v>0</v>
      </c>
      <c r="E57" s="1">
        <v>3</v>
      </c>
      <c r="F57" s="1">
        <v>9</v>
      </c>
      <c r="G57" s="1">
        <v>2</v>
      </c>
      <c r="H57" s="1">
        <v>0</v>
      </c>
      <c r="I57" s="1">
        <v>0</v>
      </c>
      <c r="J57" s="1">
        <v>394</v>
      </c>
      <c r="K57" s="1" t="s">
        <v>30</v>
      </c>
      <c r="L57" s="1" t="s">
        <v>17</v>
      </c>
      <c r="N57" s="1">
        <v>2</v>
      </c>
      <c r="O57" s="1"/>
      <c r="P57" s="1" t="s">
        <v>48</v>
      </c>
      <c r="Q57" s="1" t="s">
        <v>49</v>
      </c>
      <c r="R57" s="1"/>
      <c r="S57" s="1"/>
      <c r="T57" s="1"/>
      <c r="U57">
        <f t="shared" si="0"/>
        <v>2</v>
      </c>
      <c r="V57">
        <f t="shared" si="1"/>
        <v>4</v>
      </c>
    </row>
    <row r="58" spans="1:22" ht="15.75" customHeight="1" x14ac:dyDescent="0.15">
      <c r="A58" s="1">
        <v>10363</v>
      </c>
      <c r="B58" s="26" t="s">
        <v>171</v>
      </c>
      <c r="C58" s="1">
        <v>8</v>
      </c>
      <c r="D58" s="1">
        <v>2.5</v>
      </c>
      <c r="E58" s="1">
        <v>2.5</v>
      </c>
      <c r="F58" s="1">
        <v>6.5</v>
      </c>
      <c r="G58" s="1">
        <v>0</v>
      </c>
      <c r="H58" s="1">
        <v>1</v>
      </c>
      <c r="I58" s="1">
        <v>0</v>
      </c>
      <c r="J58" s="1">
        <v>424</v>
      </c>
      <c r="K58" s="1" t="s">
        <v>30</v>
      </c>
      <c r="L58" s="1" t="s">
        <v>17</v>
      </c>
      <c r="N58" s="1">
        <v>2</v>
      </c>
      <c r="O58" s="1"/>
      <c r="P58" s="1" t="s">
        <v>48</v>
      </c>
      <c r="Q58" s="1" t="s">
        <v>49</v>
      </c>
      <c r="R58" s="1"/>
      <c r="S58" s="1"/>
      <c r="T58" s="1"/>
      <c r="U58">
        <f t="shared" si="0"/>
        <v>2</v>
      </c>
      <c r="V58">
        <f t="shared" si="1"/>
        <v>4</v>
      </c>
    </row>
    <row r="59" spans="1:22" ht="15.75" customHeight="1" x14ac:dyDescent="0.15">
      <c r="A59" s="1">
        <v>10366</v>
      </c>
      <c r="B59" s="26" t="s">
        <v>172</v>
      </c>
      <c r="C59" s="1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72</v>
      </c>
      <c r="K59" s="1" t="s">
        <v>20</v>
      </c>
      <c r="L59" s="1" t="s">
        <v>17</v>
      </c>
      <c r="N59" s="1">
        <v>1</v>
      </c>
      <c r="O59" s="1" t="s">
        <v>107</v>
      </c>
      <c r="P59" s="1"/>
      <c r="Q59" s="1"/>
      <c r="R59" s="1"/>
      <c r="S59" s="1"/>
      <c r="T59" s="1"/>
      <c r="U59">
        <f t="shared" si="0"/>
        <v>1</v>
      </c>
      <c r="V59">
        <f t="shared" si="1"/>
        <v>1</v>
      </c>
    </row>
    <row r="60" spans="1:22" ht="15.75" customHeight="1" x14ac:dyDescent="0.15">
      <c r="A60" s="1">
        <v>10367</v>
      </c>
      <c r="B60" s="26" t="s">
        <v>172</v>
      </c>
      <c r="C60" s="1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54</v>
      </c>
      <c r="K60" s="1" t="s">
        <v>22</v>
      </c>
      <c r="L60" s="1" t="s">
        <v>17</v>
      </c>
      <c r="N60" s="1">
        <v>1</v>
      </c>
      <c r="O60" s="1" t="s">
        <v>108</v>
      </c>
      <c r="P60" s="1"/>
      <c r="Q60" s="1"/>
      <c r="R60" s="1"/>
      <c r="S60" s="1"/>
      <c r="T60" s="1"/>
      <c r="U60">
        <f t="shared" si="0"/>
        <v>1</v>
      </c>
      <c r="V60">
        <f t="shared" si="1"/>
        <v>1</v>
      </c>
    </row>
    <row r="61" spans="1:22" ht="15.75" customHeight="1" x14ac:dyDescent="0.15">
      <c r="A61" s="1">
        <v>10368</v>
      </c>
      <c r="B61" s="26" t="s">
        <v>172</v>
      </c>
      <c r="C61" s="1">
        <v>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90</v>
      </c>
      <c r="K61" s="1" t="s">
        <v>24</v>
      </c>
      <c r="L61" s="1" t="s">
        <v>17</v>
      </c>
      <c r="N61" s="1">
        <v>0.5</v>
      </c>
      <c r="O61" s="1" t="s">
        <v>25</v>
      </c>
      <c r="P61" s="1"/>
      <c r="Q61" s="1"/>
      <c r="R61" s="1"/>
      <c r="S61" s="1"/>
      <c r="T61" s="1"/>
      <c r="U61">
        <f t="shared" si="0"/>
        <v>1</v>
      </c>
      <c r="V61">
        <f t="shared" si="1"/>
        <v>0.5</v>
      </c>
    </row>
    <row r="62" spans="1:22" ht="15.75" customHeight="1" x14ac:dyDescent="0.15">
      <c r="A62" s="1">
        <v>10369</v>
      </c>
      <c r="B62" s="26" t="s">
        <v>172</v>
      </c>
      <c r="C62" s="1">
        <v>6</v>
      </c>
      <c r="D62" s="1">
        <v>0</v>
      </c>
      <c r="E62" s="1">
        <v>1</v>
      </c>
      <c r="F62" s="1">
        <v>3</v>
      </c>
      <c r="G62" s="1">
        <v>0.5</v>
      </c>
      <c r="H62" s="1">
        <v>2.5</v>
      </c>
      <c r="I62" s="1">
        <v>0</v>
      </c>
      <c r="J62" s="1">
        <v>279</v>
      </c>
      <c r="K62" s="1" t="s">
        <v>26</v>
      </c>
      <c r="L62" s="1" t="s">
        <v>17</v>
      </c>
      <c r="N62" s="1">
        <v>0.5</v>
      </c>
      <c r="O62" s="1"/>
      <c r="P62" s="1" t="s">
        <v>27</v>
      </c>
      <c r="Q62" s="1" t="s">
        <v>25</v>
      </c>
      <c r="R62" s="1" t="s">
        <v>28</v>
      </c>
      <c r="S62" s="1"/>
      <c r="T62" s="1"/>
      <c r="U62">
        <f t="shared" si="0"/>
        <v>3</v>
      </c>
      <c r="V62">
        <f t="shared" si="1"/>
        <v>1.5</v>
      </c>
    </row>
    <row r="63" spans="1:22" ht="15.75" customHeight="1" x14ac:dyDescent="0.15">
      <c r="A63" s="1">
        <v>10370</v>
      </c>
      <c r="B63" s="26" t="s">
        <v>172</v>
      </c>
      <c r="C63" s="1">
        <v>6</v>
      </c>
      <c r="D63" s="1">
        <v>3</v>
      </c>
      <c r="E63" s="1">
        <v>2</v>
      </c>
      <c r="F63" s="1">
        <v>8</v>
      </c>
      <c r="G63" s="1">
        <v>0</v>
      </c>
      <c r="H63" s="1">
        <v>0</v>
      </c>
      <c r="I63" s="1">
        <v>0</v>
      </c>
      <c r="J63" s="1">
        <v>403</v>
      </c>
      <c r="K63" s="1" t="s">
        <v>30</v>
      </c>
      <c r="L63" s="1" t="s">
        <v>17</v>
      </c>
      <c r="N63" s="1">
        <v>1</v>
      </c>
      <c r="O63" s="1"/>
      <c r="P63" s="1" t="s">
        <v>31</v>
      </c>
      <c r="Q63" s="1" t="s">
        <v>25</v>
      </c>
      <c r="R63" s="1" t="s">
        <v>32</v>
      </c>
      <c r="S63" s="1" t="s">
        <v>33</v>
      </c>
      <c r="T63" s="1"/>
      <c r="U63">
        <f t="shared" si="0"/>
        <v>4</v>
      </c>
      <c r="V63">
        <f t="shared" si="1"/>
        <v>4</v>
      </c>
    </row>
    <row r="64" spans="1:22" ht="13" x14ac:dyDescent="0.15">
      <c r="A64" s="1">
        <v>10371</v>
      </c>
      <c r="B64" s="26" t="s">
        <v>172</v>
      </c>
      <c r="C64" s="1">
        <v>0.5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9</v>
      </c>
      <c r="K64" s="1" t="s">
        <v>34</v>
      </c>
      <c r="L64" s="1" t="s">
        <v>17</v>
      </c>
      <c r="N64" s="1">
        <v>0.5</v>
      </c>
      <c r="O64" s="1" t="s">
        <v>35</v>
      </c>
      <c r="P64" s="1"/>
      <c r="Q64" s="1"/>
      <c r="R64" s="1"/>
      <c r="S64" s="1"/>
      <c r="T64" s="1"/>
      <c r="U64">
        <f t="shared" si="0"/>
        <v>1</v>
      </c>
      <c r="V64">
        <f t="shared" si="1"/>
        <v>0.5</v>
      </c>
    </row>
    <row r="65" spans="1:22" ht="13" x14ac:dyDescent="0.15">
      <c r="A65" s="1">
        <v>10372</v>
      </c>
      <c r="B65" s="26" t="s">
        <v>172</v>
      </c>
      <c r="C65" s="1">
        <v>3</v>
      </c>
      <c r="D65" s="1">
        <v>2</v>
      </c>
      <c r="E65" s="1">
        <v>0</v>
      </c>
      <c r="F65" s="1">
        <v>7</v>
      </c>
      <c r="G65" s="1">
        <v>1</v>
      </c>
      <c r="H65" s="1">
        <v>0</v>
      </c>
      <c r="I65" s="1">
        <v>0</v>
      </c>
      <c r="J65" s="1">
        <v>300</v>
      </c>
      <c r="K65" s="1" t="s">
        <v>16</v>
      </c>
      <c r="L65" s="1" t="s">
        <v>17</v>
      </c>
      <c r="N65" s="1">
        <v>2</v>
      </c>
      <c r="O65" s="1"/>
      <c r="P65" s="1" t="s">
        <v>36</v>
      </c>
      <c r="Q65" s="1" t="s">
        <v>37</v>
      </c>
      <c r="R65" s="1" t="s">
        <v>25</v>
      </c>
      <c r="S65" s="1"/>
      <c r="T65" s="1"/>
      <c r="U65">
        <f t="shared" si="0"/>
        <v>3</v>
      </c>
      <c r="V65">
        <f t="shared" si="1"/>
        <v>6</v>
      </c>
    </row>
    <row r="66" spans="1:22" ht="13" x14ac:dyDescent="0.15">
      <c r="A66" s="1">
        <v>10373</v>
      </c>
      <c r="B66" s="26" t="s">
        <v>172</v>
      </c>
      <c r="C66" s="1">
        <v>9</v>
      </c>
      <c r="D66" s="1">
        <v>0</v>
      </c>
      <c r="E66" s="1">
        <v>2</v>
      </c>
      <c r="F66" s="1">
        <v>0</v>
      </c>
      <c r="G66" s="1">
        <v>0</v>
      </c>
      <c r="H66" s="1">
        <v>0</v>
      </c>
      <c r="I66" s="1">
        <v>0</v>
      </c>
      <c r="J66" s="1">
        <v>192</v>
      </c>
      <c r="K66" s="1" t="s">
        <v>38</v>
      </c>
      <c r="L66" s="1" t="s">
        <v>17</v>
      </c>
      <c r="N66" s="1">
        <v>0.5</v>
      </c>
      <c r="O66" s="1" t="s">
        <v>25</v>
      </c>
      <c r="P66" s="1"/>
      <c r="Q66" s="1"/>
      <c r="R66" s="1"/>
      <c r="S66" s="1"/>
      <c r="T66" s="1"/>
      <c r="U66">
        <f t="shared" si="0"/>
        <v>1</v>
      </c>
      <c r="V66">
        <f t="shared" si="1"/>
        <v>0.5</v>
      </c>
    </row>
    <row r="67" spans="1:22" ht="13" x14ac:dyDescent="0.15">
      <c r="A67" s="1">
        <v>10374</v>
      </c>
      <c r="B67" s="26" t="s">
        <v>172</v>
      </c>
      <c r="C67" s="1">
        <v>10</v>
      </c>
      <c r="D67" s="1">
        <v>25</v>
      </c>
      <c r="E67" s="1">
        <v>0</v>
      </c>
      <c r="F67" s="1">
        <v>9</v>
      </c>
      <c r="G67" s="1">
        <v>3</v>
      </c>
      <c r="H67" s="1">
        <v>0</v>
      </c>
      <c r="I67" s="1">
        <v>0</v>
      </c>
      <c r="J67" s="1">
        <v>967</v>
      </c>
      <c r="K67" s="1" t="s">
        <v>39</v>
      </c>
      <c r="L67" s="1" t="s">
        <v>17</v>
      </c>
      <c r="N67" s="1">
        <v>1</v>
      </c>
      <c r="O67" s="1"/>
      <c r="P67" s="1" t="s">
        <v>25</v>
      </c>
      <c r="Q67" s="1"/>
      <c r="R67" s="1"/>
      <c r="S67" s="1"/>
      <c r="T67" s="1"/>
      <c r="U67">
        <f t="shared" si="0"/>
        <v>1</v>
      </c>
      <c r="V67">
        <f t="shared" si="1"/>
        <v>1</v>
      </c>
    </row>
    <row r="68" spans="1:22" ht="13" x14ac:dyDescent="0.15">
      <c r="A68" s="1">
        <v>10375</v>
      </c>
      <c r="B68" s="26" t="s">
        <v>172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 t="s">
        <v>40</v>
      </c>
      <c r="L68" s="1" t="s">
        <v>17</v>
      </c>
      <c r="N68" s="1">
        <v>0</v>
      </c>
      <c r="O68" s="1" t="s">
        <v>25</v>
      </c>
      <c r="P68" s="1"/>
      <c r="Q68" s="1"/>
      <c r="R68" s="1"/>
      <c r="S68" s="1"/>
      <c r="T68" s="1"/>
      <c r="U68">
        <f t="shared" si="0"/>
        <v>1</v>
      </c>
      <c r="V68">
        <f t="shared" si="1"/>
        <v>0</v>
      </c>
    </row>
    <row r="69" spans="1:22" ht="13" x14ac:dyDescent="0.15">
      <c r="A69" s="1">
        <v>10377</v>
      </c>
      <c r="B69" s="26" t="s">
        <v>173</v>
      </c>
      <c r="C69" s="1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72</v>
      </c>
      <c r="K69" s="1" t="s">
        <v>41</v>
      </c>
      <c r="L69" s="1" t="s">
        <v>17</v>
      </c>
      <c r="N69" s="1">
        <v>1</v>
      </c>
      <c r="O69" s="1" t="s">
        <v>42</v>
      </c>
      <c r="P69" s="1"/>
      <c r="Q69" s="1"/>
      <c r="R69" s="1"/>
      <c r="S69" s="1"/>
      <c r="T69" s="1"/>
      <c r="U69">
        <f t="shared" si="0"/>
        <v>1</v>
      </c>
      <c r="V69">
        <f t="shared" si="1"/>
        <v>1</v>
      </c>
    </row>
    <row r="70" spans="1:22" ht="13" x14ac:dyDescent="0.15">
      <c r="A70" s="1">
        <v>10378</v>
      </c>
      <c r="B70" s="26" t="s">
        <v>173</v>
      </c>
      <c r="C70" s="1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54</v>
      </c>
      <c r="K70" s="1" t="s">
        <v>24</v>
      </c>
      <c r="L70" s="1" t="s">
        <v>17</v>
      </c>
      <c r="N70" s="1">
        <v>1</v>
      </c>
      <c r="O70" s="1" t="s">
        <v>21</v>
      </c>
      <c r="P70" s="1"/>
      <c r="Q70" s="1"/>
      <c r="R70" s="1"/>
      <c r="S70" s="1"/>
      <c r="T70" s="1"/>
      <c r="U70">
        <f t="shared" si="0"/>
        <v>1</v>
      </c>
      <c r="V70">
        <f t="shared" si="1"/>
        <v>1</v>
      </c>
    </row>
    <row r="71" spans="1:22" ht="13" x14ac:dyDescent="0.15">
      <c r="A71" s="1">
        <v>10379</v>
      </c>
      <c r="B71" s="26" t="s">
        <v>173</v>
      </c>
      <c r="C71" s="1">
        <v>4</v>
      </c>
      <c r="D71" s="1">
        <v>0</v>
      </c>
      <c r="E71" s="1">
        <v>0</v>
      </c>
      <c r="F71" s="1">
        <v>3.5</v>
      </c>
      <c r="G71" s="1">
        <v>1</v>
      </c>
      <c r="H71" s="1">
        <v>0</v>
      </c>
      <c r="I71" s="1">
        <v>0</v>
      </c>
      <c r="J71" s="1">
        <v>189</v>
      </c>
      <c r="K71" s="1" t="s">
        <v>43</v>
      </c>
      <c r="L71" s="1" t="s">
        <v>17</v>
      </c>
      <c r="N71" s="1">
        <v>1</v>
      </c>
      <c r="O71" s="1" t="s">
        <v>44</v>
      </c>
      <c r="P71" s="1"/>
      <c r="Q71" s="1"/>
      <c r="R71" s="1"/>
      <c r="S71" s="1"/>
      <c r="T71" s="1"/>
      <c r="U71">
        <f t="shared" si="0"/>
        <v>1</v>
      </c>
      <c r="V71">
        <f t="shared" si="1"/>
        <v>1</v>
      </c>
    </row>
    <row r="72" spans="1:22" ht="13" x14ac:dyDescent="0.15">
      <c r="A72" s="1">
        <v>10380</v>
      </c>
      <c r="B72" s="26" t="s">
        <v>173</v>
      </c>
      <c r="C72" s="1">
        <v>3</v>
      </c>
      <c r="D72" s="1">
        <v>0</v>
      </c>
      <c r="E72" s="1">
        <v>0</v>
      </c>
      <c r="F72" s="1">
        <v>5.5</v>
      </c>
      <c r="G72" s="1">
        <v>0.5</v>
      </c>
      <c r="H72" s="1">
        <v>1</v>
      </c>
      <c r="I72" s="1">
        <v>0</v>
      </c>
      <c r="J72" s="1">
        <v>236</v>
      </c>
      <c r="K72" s="1" t="s">
        <v>26</v>
      </c>
      <c r="L72" s="1" t="s">
        <v>17</v>
      </c>
      <c r="N72" s="1">
        <v>1</v>
      </c>
      <c r="O72" s="1"/>
      <c r="P72" s="1" t="s">
        <v>21</v>
      </c>
      <c r="Q72" s="1"/>
      <c r="R72" s="1"/>
      <c r="S72" s="1"/>
      <c r="T72" s="1"/>
      <c r="U72">
        <f t="shared" si="0"/>
        <v>1</v>
      </c>
      <c r="V72">
        <f t="shared" si="1"/>
        <v>1</v>
      </c>
    </row>
    <row r="73" spans="1:22" ht="13" x14ac:dyDescent="0.15">
      <c r="A73" s="1">
        <v>10381</v>
      </c>
      <c r="B73" s="26" t="s">
        <v>173</v>
      </c>
      <c r="C73" s="1">
        <v>5</v>
      </c>
      <c r="D73" s="1">
        <v>0</v>
      </c>
      <c r="E73" s="1">
        <v>4</v>
      </c>
      <c r="F73" s="1">
        <v>11</v>
      </c>
      <c r="G73" s="1">
        <v>2</v>
      </c>
      <c r="H73" s="1">
        <v>0</v>
      </c>
      <c r="I73" s="1">
        <v>4</v>
      </c>
      <c r="J73" s="1">
        <v>488</v>
      </c>
      <c r="K73" s="1" t="s">
        <v>16</v>
      </c>
      <c r="L73" s="1" t="s">
        <v>17</v>
      </c>
      <c r="N73" s="1">
        <v>1.5</v>
      </c>
      <c r="O73" s="1"/>
      <c r="P73" s="1" t="s">
        <v>45</v>
      </c>
      <c r="Q73" s="1" t="s">
        <v>46</v>
      </c>
      <c r="R73" s="1"/>
      <c r="S73" s="1"/>
      <c r="T73" s="1"/>
      <c r="U73">
        <f t="shared" si="0"/>
        <v>2</v>
      </c>
      <c r="V73">
        <f t="shared" si="1"/>
        <v>3</v>
      </c>
    </row>
    <row r="74" spans="1:22" ht="13" x14ac:dyDescent="0.15">
      <c r="A74" s="1">
        <v>10382</v>
      </c>
      <c r="B74" s="26" t="s">
        <v>173</v>
      </c>
      <c r="C74" s="1">
        <v>6.5</v>
      </c>
      <c r="D74" s="1">
        <v>0</v>
      </c>
      <c r="E74" s="1">
        <v>3.5</v>
      </c>
      <c r="F74" s="1">
        <v>15.5</v>
      </c>
      <c r="G74" s="1">
        <v>5</v>
      </c>
      <c r="H74" s="1">
        <v>0</v>
      </c>
      <c r="I74" s="1">
        <v>0</v>
      </c>
      <c r="J74" s="1">
        <v>702.5</v>
      </c>
      <c r="K74" s="1" t="s">
        <v>30</v>
      </c>
      <c r="L74" s="1" t="s">
        <v>17</v>
      </c>
      <c r="N74" s="1">
        <v>2</v>
      </c>
      <c r="O74" s="1"/>
      <c r="P74" s="1" t="s">
        <v>47</v>
      </c>
      <c r="Q74" s="1" t="s">
        <v>48</v>
      </c>
      <c r="R74" s="1" t="s">
        <v>49</v>
      </c>
      <c r="S74" s="1"/>
      <c r="T74" s="1"/>
      <c r="U74">
        <f t="shared" si="0"/>
        <v>3</v>
      </c>
      <c r="V74">
        <f t="shared" si="1"/>
        <v>6</v>
      </c>
    </row>
    <row r="75" spans="1:22" ht="13" x14ac:dyDescent="0.15">
      <c r="A75" s="1">
        <v>10383</v>
      </c>
      <c r="B75" s="26" t="s">
        <v>173</v>
      </c>
      <c r="C75" s="1">
        <v>0</v>
      </c>
      <c r="D75" s="1">
        <v>0</v>
      </c>
      <c r="E75" s="1">
        <v>0</v>
      </c>
      <c r="F75" s="1">
        <v>7</v>
      </c>
      <c r="G75" s="1">
        <v>0</v>
      </c>
      <c r="H75" s="1">
        <v>0</v>
      </c>
      <c r="I75" s="1">
        <v>0</v>
      </c>
      <c r="J75" s="1">
        <v>182</v>
      </c>
      <c r="K75" s="1" t="s">
        <v>50</v>
      </c>
      <c r="L75" s="1" t="s">
        <v>17</v>
      </c>
      <c r="N75" s="1">
        <v>1</v>
      </c>
      <c r="O75" s="1" t="s">
        <v>51</v>
      </c>
      <c r="P75" s="1"/>
      <c r="Q75" s="1"/>
      <c r="R75" s="1"/>
      <c r="S75" s="1"/>
      <c r="T75" s="1"/>
      <c r="U75">
        <f t="shared" si="0"/>
        <v>1</v>
      </c>
      <c r="V75">
        <f t="shared" si="1"/>
        <v>1</v>
      </c>
    </row>
    <row r="76" spans="1:22" ht="13" x14ac:dyDescent="0.15">
      <c r="A76" s="1">
        <v>10384</v>
      </c>
      <c r="B76" s="26" t="s">
        <v>174</v>
      </c>
      <c r="C76" s="1">
        <v>2.5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45</v>
      </c>
      <c r="K76" s="1" t="s">
        <v>22</v>
      </c>
      <c r="L76" s="1" t="s">
        <v>17</v>
      </c>
      <c r="N76" s="1">
        <v>1</v>
      </c>
      <c r="O76" s="1" t="s">
        <v>37</v>
      </c>
      <c r="P76" s="1"/>
      <c r="Q76" s="1"/>
      <c r="R76" s="1"/>
      <c r="S76" s="1"/>
      <c r="T76" s="1"/>
      <c r="U76">
        <f t="shared" si="0"/>
        <v>1</v>
      </c>
      <c r="V76">
        <f t="shared" si="1"/>
        <v>1</v>
      </c>
    </row>
    <row r="77" spans="1:22" ht="13" x14ac:dyDescent="0.15">
      <c r="A77" s="1">
        <v>10385</v>
      </c>
      <c r="B77" s="26" t="s">
        <v>174</v>
      </c>
      <c r="C77" s="1">
        <v>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54</v>
      </c>
      <c r="K77" s="1" t="s">
        <v>24</v>
      </c>
      <c r="L77" s="1" t="s">
        <v>17</v>
      </c>
      <c r="N77" s="1">
        <v>0.25</v>
      </c>
      <c r="O77" s="1" t="s">
        <v>109</v>
      </c>
      <c r="P77" s="1"/>
      <c r="Q77" s="1"/>
      <c r="R77" s="1"/>
      <c r="S77" s="1"/>
      <c r="T77" s="1"/>
      <c r="U77">
        <f t="shared" si="0"/>
        <v>1</v>
      </c>
      <c r="V77">
        <f t="shared" si="1"/>
        <v>0.25</v>
      </c>
    </row>
    <row r="78" spans="1:22" ht="13" x14ac:dyDescent="0.15">
      <c r="A78" s="1">
        <v>10386</v>
      </c>
      <c r="B78" s="26" t="s">
        <v>174</v>
      </c>
      <c r="C78" s="1">
        <v>4</v>
      </c>
      <c r="D78" s="1">
        <v>0</v>
      </c>
      <c r="E78" s="1">
        <v>0.5</v>
      </c>
      <c r="F78" s="1">
        <v>9</v>
      </c>
      <c r="G78" s="1">
        <v>1</v>
      </c>
      <c r="H78" s="1">
        <v>0</v>
      </c>
      <c r="I78" s="1">
        <v>0</v>
      </c>
      <c r="J78" s="1">
        <v>339.5</v>
      </c>
      <c r="K78" s="1" t="s">
        <v>26</v>
      </c>
      <c r="L78" s="1" t="s">
        <v>17</v>
      </c>
      <c r="N78" s="1">
        <v>1</v>
      </c>
      <c r="O78" s="1"/>
      <c r="P78" s="1" t="s">
        <v>109</v>
      </c>
      <c r="Q78" s="1" t="s">
        <v>110</v>
      </c>
      <c r="R78" s="1" t="s">
        <v>111</v>
      </c>
      <c r="S78" s="1"/>
      <c r="T78" s="1"/>
      <c r="U78">
        <f t="shared" si="0"/>
        <v>3</v>
      </c>
      <c r="V78">
        <f t="shared" si="1"/>
        <v>3</v>
      </c>
    </row>
    <row r="79" spans="1:22" ht="13" x14ac:dyDescent="0.15">
      <c r="A79" s="1">
        <v>10387</v>
      </c>
      <c r="B79" s="26" t="s">
        <v>174</v>
      </c>
      <c r="C79" s="1">
        <v>4</v>
      </c>
      <c r="D79" s="1">
        <v>6</v>
      </c>
      <c r="E79" s="1">
        <v>0</v>
      </c>
      <c r="F79" s="1">
        <v>11</v>
      </c>
      <c r="G79" s="1">
        <v>1</v>
      </c>
      <c r="H79" s="1">
        <v>1</v>
      </c>
      <c r="I79" s="1">
        <v>0</v>
      </c>
      <c r="J79" s="1">
        <v>524</v>
      </c>
      <c r="K79" s="1" t="s">
        <v>54</v>
      </c>
      <c r="L79" s="1" t="s">
        <v>17</v>
      </c>
      <c r="N79" s="1">
        <v>1.5</v>
      </c>
      <c r="O79" s="1"/>
      <c r="P79" s="1" t="s">
        <v>55</v>
      </c>
      <c r="Q79" s="1" t="s">
        <v>19</v>
      </c>
      <c r="R79" s="1"/>
      <c r="S79" s="1"/>
      <c r="T79" s="1"/>
      <c r="U79">
        <f t="shared" si="0"/>
        <v>2</v>
      </c>
      <c r="V79">
        <f t="shared" si="1"/>
        <v>3</v>
      </c>
    </row>
    <row r="80" spans="1:22" ht="13" x14ac:dyDescent="0.15">
      <c r="A80" s="1">
        <v>10388</v>
      </c>
      <c r="B80" s="26" t="s">
        <v>174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 t="s">
        <v>56</v>
      </c>
      <c r="L80" s="1" t="s">
        <v>17</v>
      </c>
      <c r="N80" s="1">
        <v>2</v>
      </c>
      <c r="O80" s="1" t="s">
        <v>112</v>
      </c>
      <c r="P80" s="1" t="s">
        <v>65</v>
      </c>
      <c r="Q80" s="1"/>
      <c r="R80" s="1" t="s">
        <v>19</v>
      </c>
      <c r="S80" s="1" t="s">
        <v>113</v>
      </c>
      <c r="T80" s="1"/>
      <c r="U80">
        <f t="shared" si="0"/>
        <v>4</v>
      </c>
      <c r="V80">
        <f t="shared" si="1"/>
        <v>8</v>
      </c>
    </row>
    <row r="81" spans="1:22" ht="13" x14ac:dyDescent="0.15">
      <c r="A81" s="1">
        <v>10389</v>
      </c>
      <c r="B81" s="26" t="s">
        <v>174</v>
      </c>
      <c r="C81" s="1">
        <v>4</v>
      </c>
      <c r="D81" s="1">
        <v>6</v>
      </c>
      <c r="E81" s="1">
        <v>0</v>
      </c>
      <c r="F81" s="1">
        <v>11</v>
      </c>
      <c r="G81" s="1">
        <v>1</v>
      </c>
      <c r="H81" s="1">
        <v>1</v>
      </c>
      <c r="I81" s="1">
        <v>0</v>
      </c>
      <c r="J81" s="1">
        <v>524</v>
      </c>
      <c r="K81" s="1" t="s">
        <v>54</v>
      </c>
      <c r="L81" s="1" t="s">
        <v>17</v>
      </c>
      <c r="N81" s="1">
        <v>2</v>
      </c>
      <c r="O81" s="1"/>
      <c r="P81" s="1" t="s">
        <v>19</v>
      </c>
      <c r="Q81" s="1"/>
      <c r="R81" s="1"/>
      <c r="S81" s="1"/>
      <c r="T81" s="1"/>
      <c r="U81">
        <f t="shared" si="0"/>
        <v>1</v>
      </c>
      <c r="V81">
        <f t="shared" si="1"/>
        <v>2</v>
      </c>
    </row>
    <row r="82" spans="1:22" ht="13" x14ac:dyDescent="0.15">
      <c r="A82" s="1">
        <v>10390</v>
      </c>
      <c r="B82" s="26" t="s">
        <v>174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18</v>
      </c>
      <c r="K82" s="1" t="s">
        <v>40</v>
      </c>
      <c r="L82" s="1" t="s">
        <v>17</v>
      </c>
      <c r="N82" s="1">
        <v>2</v>
      </c>
      <c r="O82" s="1" t="s">
        <v>61</v>
      </c>
      <c r="P82" s="1"/>
      <c r="Q82" s="1" t="s">
        <v>19</v>
      </c>
      <c r="R82" s="1"/>
      <c r="S82" s="1"/>
      <c r="T82" s="1"/>
      <c r="U82">
        <f t="shared" si="0"/>
        <v>2</v>
      </c>
      <c r="V82">
        <f t="shared" si="1"/>
        <v>4</v>
      </c>
    </row>
    <row r="83" spans="1:22" ht="13" x14ac:dyDescent="0.15">
      <c r="A83" s="1">
        <v>10391</v>
      </c>
      <c r="B83" s="26" t="s">
        <v>174</v>
      </c>
      <c r="C83" s="1">
        <v>3</v>
      </c>
      <c r="D83" s="1">
        <v>0</v>
      </c>
      <c r="E83" s="1">
        <v>0</v>
      </c>
      <c r="F83" s="1">
        <v>4.5</v>
      </c>
      <c r="G83" s="1">
        <v>0</v>
      </c>
      <c r="H83" s="1">
        <v>0</v>
      </c>
      <c r="I83" s="1">
        <v>0</v>
      </c>
      <c r="J83" s="1">
        <v>171</v>
      </c>
      <c r="K83" s="1" t="s">
        <v>16</v>
      </c>
      <c r="L83" s="1" t="s">
        <v>17</v>
      </c>
      <c r="N83" s="1">
        <v>2</v>
      </c>
      <c r="O83" s="1"/>
      <c r="P83" s="1" t="s">
        <v>18</v>
      </c>
      <c r="Q83" s="1" t="s">
        <v>64</v>
      </c>
      <c r="R83" s="1" t="s">
        <v>114</v>
      </c>
      <c r="S83" s="1" t="s">
        <v>115</v>
      </c>
      <c r="T83" s="1" t="s">
        <v>19</v>
      </c>
      <c r="U83">
        <f t="shared" si="0"/>
        <v>5</v>
      </c>
      <c r="V83">
        <f t="shared" si="1"/>
        <v>10</v>
      </c>
    </row>
    <row r="84" spans="1:22" ht="13" x14ac:dyDescent="0.15">
      <c r="A84" s="1">
        <v>10399</v>
      </c>
      <c r="B84" s="26" t="s">
        <v>175</v>
      </c>
      <c r="C84" s="1">
        <v>0.25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4.5</v>
      </c>
      <c r="K84" s="1" t="s">
        <v>24</v>
      </c>
      <c r="L84" s="1" t="s">
        <v>17</v>
      </c>
      <c r="N84" s="1">
        <v>0.1</v>
      </c>
      <c r="O84" s="1"/>
      <c r="P84" s="1" t="s">
        <v>67</v>
      </c>
      <c r="Q84" s="1"/>
      <c r="R84" s="1"/>
      <c r="S84" s="1"/>
      <c r="T84" s="1"/>
      <c r="U84">
        <f t="shared" si="0"/>
        <v>1</v>
      </c>
      <c r="V84">
        <f t="shared" si="1"/>
        <v>0.1</v>
      </c>
    </row>
    <row r="85" spans="1:22" ht="13" x14ac:dyDescent="0.15">
      <c r="A85" s="1">
        <v>10400</v>
      </c>
      <c r="B85" s="26" t="s">
        <v>175</v>
      </c>
      <c r="C85" s="1">
        <v>3.9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70.2</v>
      </c>
      <c r="K85" s="1" t="s">
        <v>20</v>
      </c>
      <c r="L85" s="1" t="s">
        <v>17</v>
      </c>
      <c r="N85" s="1">
        <v>1</v>
      </c>
      <c r="O85" s="1" t="s">
        <v>21</v>
      </c>
      <c r="P85" s="1"/>
      <c r="Q85" s="1"/>
      <c r="R85" s="1"/>
      <c r="S85" s="1"/>
      <c r="T85" s="1"/>
      <c r="U85">
        <f t="shared" si="0"/>
        <v>1</v>
      </c>
      <c r="V85">
        <f t="shared" si="1"/>
        <v>1</v>
      </c>
    </row>
    <row r="86" spans="1:22" ht="13" x14ac:dyDescent="0.15">
      <c r="A86" s="1">
        <v>10402</v>
      </c>
      <c r="B86" s="26" t="s">
        <v>175</v>
      </c>
      <c r="C86" s="1">
        <v>3.5</v>
      </c>
      <c r="D86" s="1">
        <v>1</v>
      </c>
      <c r="E86" s="1">
        <v>5.5</v>
      </c>
      <c r="F86" s="1">
        <v>6</v>
      </c>
      <c r="G86" s="1">
        <v>0</v>
      </c>
      <c r="H86" s="1">
        <v>1</v>
      </c>
      <c r="I86" s="1">
        <v>0</v>
      </c>
      <c r="J86" s="1">
        <v>346.5</v>
      </c>
      <c r="K86" s="1" t="s">
        <v>26</v>
      </c>
      <c r="L86" s="1" t="s">
        <v>17</v>
      </c>
      <c r="N86" s="1">
        <v>1.5</v>
      </c>
      <c r="O86" s="1"/>
      <c r="P86" s="1" t="s">
        <v>67</v>
      </c>
      <c r="Q86" s="1" t="s">
        <v>69</v>
      </c>
      <c r="R86" s="1" t="s">
        <v>70</v>
      </c>
      <c r="S86" s="1"/>
      <c r="T86" s="1"/>
      <c r="U86">
        <f t="shared" si="0"/>
        <v>3</v>
      </c>
      <c r="V86">
        <f t="shared" si="1"/>
        <v>4.5</v>
      </c>
    </row>
    <row r="87" spans="1:22" ht="13" x14ac:dyDescent="0.15">
      <c r="A87" s="1">
        <v>10403</v>
      </c>
      <c r="B87" s="26" t="s">
        <v>175</v>
      </c>
      <c r="C87" s="1">
        <v>2.8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50.4</v>
      </c>
      <c r="K87" s="1" t="s">
        <v>22</v>
      </c>
      <c r="L87" s="1" t="s">
        <v>17</v>
      </c>
      <c r="N87" s="1">
        <v>1</v>
      </c>
      <c r="O87" s="1" t="s">
        <v>21</v>
      </c>
      <c r="P87" s="1"/>
      <c r="Q87" s="1"/>
      <c r="R87" s="1"/>
      <c r="S87" s="1"/>
      <c r="T87" s="1"/>
      <c r="U87">
        <f t="shared" si="0"/>
        <v>1</v>
      </c>
      <c r="V87">
        <f t="shared" si="1"/>
        <v>1</v>
      </c>
    </row>
    <row r="88" spans="1:22" ht="13" x14ac:dyDescent="0.15">
      <c r="A88" s="1">
        <v>10404</v>
      </c>
      <c r="B88" s="26" t="s">
        <v>175</v>
      </c>
      <c r="C88" s="1">
        <v>3</v>
      </c>
      <c r="D88" s="1">
        <v>0</v>
      </c>
      <c r="E88" s="1">
        <v>5</v>
      </c>
      <c r="F88" s="1">
        <v>0</v>
      </c>
      <c r="G88" s="1">
        <v>0</v>
      </c>
      <c r="H88" s="1">
        <v>0</v>
      </c>
      <c r="I88" s="1">
        <v>0</v>
      </c>
      <c r="J88" s="1">
        <v>129</v>
      </c>
      <c r="K88" s="1" t="s">
        <v>16</v>
      </c>
      <c r="L88" s="1" t="s">
        <v>17</v>
      </c>
      <c r="N88" s="1">
        <v>1.75</v>
      </c>
      <c r="O88" s="1" t="s">
        <v>116</v>
      </c>
      <c r="P88" s="1"/>
      <c r="Q88" s="1" t="s">
        <v>71</v>
      </c>
      <c r="R88" s="1" t="s">
        <v>117</v>
      </c>
      <c r="S88" s="1" t="s">
        <v>118</v>
      </c>
      <c r="T88" s="1"/>
      <c r="U88">
        <f t="shared" si="0"/>
        <v>4</v>
      </c>
      <c r="V88">
        <f t="shared" si="1"/>
        <v>7</v>
      </c>
    </row>
    <row r="89" spans="1:22" ht="13" x14ac:dyDescent="0.15">
      <c r="A89" s="1">
        <v>10406</v>
      </c>
      <c r="B89" s="26" t="s">
        <v>175</v>
      </c>
      <c r="C89" s="1">
        <v>15</v>
      </c>
      <c r="D89" s="1">
        <v>2</v>
      </c>
      <c r="E89" s="1">
        <v>12</v>
      </c>
      <c r="F89" s="1">
        <v>10</v>
      </c>
      <c r="G89" s="1">
        <v>1</v>
      </c>
      <c r="H89" s="1">
        <v>0</v>
      </c>
      <c r="I89" s="1">
        <v>0</v>
      </c>
      <c r="J89" s="1">
        <v>774</v>
      </c>
      <c r="K89" s="1" t="s">
        <v>74</v>
      </c>
      <c r="L89" s="1" t="s">
        <v>17</v>
      </c>
      <c r="N89" s="1">
        <v>1.5</v>
      </c>
      <c r="O89" s="1" t="s">
        <v>119</v>
      </c>
      <c r="P89" s="1"/>
      <c r="Q89" s="1" t="s">
        <v>120</v>
      </c>
      <c r="R89" s="1" t="s">
        <v>121</v>
      </c>
      <c r="S89" s="1"/>
      <c r="T89" s="1"/>
      <c r="U89">
        <f t="shared" si="0"/>
        <v>3</v>
      </c>
      <c r="V89">
        <f t="shared" si="1"/>
        <v>4.5</v>
      </c>
    </row>
    <row r="90" spans="1:22" ht="13" x14ac:dyDescent="0.15">
      <c r="A90" s="1">
        <v>10408</v>
      </c>
      <c r="B90" s="26" t="s">
        <v>176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 t="s">
        <v>78</v>
      </c>
      <c r="L90" s="1" t="s">
        <v>17</v>
      </c>
      <c r="N90" s="1">
        <v>2.5</v>
      </c>
      <c r="O90" s="1" t="s">
        <v>79</v>
      </c>
      <c r="P90" s="1"/>
      <c r="Q90" s="1"/>
      <c r="R90" s="1"/>
      <c r="S90" s="1"/>
      <c r="T90" s="1"/>
      <c r="U90">
        <f t="shared" si="0"/>
        <v>1</v>
      </c>
      <c r="V90">
        <f t="shared" si="1"/>
        <v>2.5</v>
      </c>
    </row>
    <row r="91" spans="1:22" ht="13" x14ac:dyDescent="0.15">
      <c r="A91" s="1">
        <v>10409</v>
      </c>
      <c r="B91" s="26" t="s">
        <v>176</v>
      </c>
      <c r="C91" s="1">
        <v>3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54</v>
      </c>
      <c r="K91" s="1" t="s">
        <v>24</v>
      </c>
      <c r="L91" s="1" t="s">
        <v>17</v>
      </c>
      <c r="N91" s="1">
        <v>0.25</v>
      </c>
      <c r="O91" s="1" t="s">
        <v>80</v>
      </c>
      <c r="P91" s="1"/>
      <c r="Q91" s="1"/>
      <c r="R91" s="1"/>
      <c r="S91" s="1"/>
      <c r="T91" s="1"/>
      <c r="U91">
        <f t="shared" si="0"/>
        <v>1</v>
      </c>
      <c r="V91">
        <f t="shared" si="1"/>
        <v>0.25</v>
      </c>
    </row>
    <row r="92" spans="1:22" ht="13" x14ac:dyDescent="0.15">
      <c r="A92" s="1">
        <v>10410</v>
      </c>
      <c r="B92" s="26" t="s">
        <v>176</v>
      </c>
      <c r="C92" s="1">
        <v>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72</v>
      </c>
      <c r="K92" s="1" t="s">
        <v>20</v>
      </c>
      <c r="L92" s="1" t="s">
        <v>17</v>
      </c>
      <c r="N92" s="1">
        <v>1</v>
      </c>
      <c r="O92" s="1" t="s">
        <v>81</v>
      </c>
      <c r="P92" s="1"/>
      <c r="Q92" s="1"/>
      <c r="R92" s="1"/>
      <c r="S92" s="1"/>
      <c r="T92" s="1"/>
      <c r="U92">
        <f t="shared" si="0"/>
        <v>1</v>
      </c>
      <c r="V92">
        <f t="shared" si="1"/>
        <v>1</v>
      </c>
    </row>
    <row r="93" spans="1:22" ht="13" x14ac:dyDescent="0.15">
      <c r="A93" s="1">
        <v>10411</v>
      </c>
      <c r="B93" s="26" t="s">
        <v>176</v>
      </c>
      <c r="C93" s="1">
        <v>3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54</v>
      </c>
      <c r="K93" s="1" t="s">
        <v>22</v>
      </c>
      <c r="L93" s="1" t="s">
        <v>17</v>
      </c>
      <c r="N93" s="1">
        <v>0.75</v>
      </c>
      <c r="O93" s="1" t="s">
        <v>122</v>
      </c>
      <c r="P93" s="1"/>
      <c r="Q93" s="1"/>
      <c r="R93" s="1"/>
      <c r="S93" s="1"/>
      <c r="T93" s="1"/>
      <c r="U93">
        <f t="shared" si="0"/>
        <v>1</v>
      </c>
      <c r="V93">
        <f t="shared" si="1"/>
        <v>0.75</v>
      </c>
    </row>
    <row r="94" spans="1:22" ht="13" x14ac:dyDescent="0.15">
      <c r="A94" s="1">
        <v>10412</v>
      </c>
      <c r="B94" s="26" t="s">
        <v>176</v>
      </c>
      <c r="C94" s="1">
        <v>3</v>
      </c>
      <c r="D94" s="1">
        <v>0</v>
      </c>
      <c r="E94" s="1">
        <v>0</v>
      </c>
      <c r="F94" s="1">
        <v>5</v>
      </c>
      <c r="G94" s="1">
        <v>0</v>
      </c>
      <c r="H94" s="1">
        <v>0</v>
      </c>
      <c r="I94" s="1">
        <v>0</v>
      </c>
      <c r="J94" s="1">
        <v>184</v>
      </c>
      <c r="K94" s="1" t="s">
        <v>16</v>
      </c>
      <c r="L94" s="1" t="s">
        <v>17</v>
      </c>
      <c r="N94" s="1">
        <v>2</v>
      </c>
      <c r="O94" s="1"/>
      <c r="P94" s="1" t="s">
        <v>84</v>
      </c>
      <c r="Q94" s="1" t="s">
        <v>36</v>
      </c>
      <c r="R94" s="1"/>
      <c r="S94" s="1"/>
      <c r="T94" s="1"/>
      <c r="U94">
        <f t="shared" si="0"/>
        <v>2</v>
      </c>
      <c r="V94">
        <f t="shared" si="1"/>
        <v>4</v>
      </c>
    </row>
    <row r="95" spans="1:22" ht="13" x14ac:dyDescent="0.15">
      <c r="A95" s="1">
        <v>10413</v>
      </c>
      <c r="B95" s="26" t="s">
        <v>176</v>
      </c>
      <c r="C95" s="1">
        <v>8.5</v>
      </c>
      <c r="D95" s="1">
        <v>2</v>
      </c>
      <c r="E95" s="1">
        <v>4</v>
      </c>
      <c r="F95" s="1">
        <v>9.5</v>
      </c>
      <c r="G95" s="1">
        <v>1</v>
      </c>
      <c r="H95" s="1">
        <v>0</v>
      </c>
      <c r="I95" s="1">
        <v>0</v>
      </c>
      <c r="J95" s="1">
        <v>524</v>
      </c>
      <c r="K95" s="1" t="s">
        <v>30</v>
      </c>
      <c r="L95" s="1" t="s">
        <v>17</v>
      </c>
      <c r="N95" s="1">
        <v>2</v>
      </c>
      <c r="O95" s="1"/>
      <c r="P95" s="1" t="s">
        <v>35</v>
      </c>
      <c r="Q95" s="1" t="s">
        <v>32</v>
      </c>
      <c r="R95" s="1" t="s">
        <v>87</v>
      </c>
      <c r="S95" s="1"/>
      <c r="T95" s="1"/>
      <c r="U95">
        <f t="shared" si="0"/>
        <v>3</v>
      </c>
      <c r="V95">
        <f t="shared" si="1"/>
        <v>6</v>
      </c>
    </row>
    <row r="96" spans="1:22" ht="13" x14ac:dyDescent="0.15">
      <c r="A96" s="1">
        <v>10414</v>
      </c>
      <c r="B96" s="26" t="s">
        <v>176</v>
      </c>
      <c r="C96" s="1">
        <v>0</v>
      </c>
      <c r="D96" s="1">
        <v>0</v>
      </c>
      <c r="E96" s="1">
        <v>0</v>
      </c>
      <c r="F96" s="1">
        <v>5</v>
      </c>
      <c r="G96" s="1">
        <v>0</v>
      </c>
      <c r="H96" s="1">
        <v>0</v>
      </c>
      <c r="I96" s="1">
        <v>0</v>
      </c>
      <c r="J96" s="1">
        <v>130</v>
      </c>
      <c r="K96" s="1" t="s">
        <v>50</v>
      </c>
      <c r="L96" s="1" t="s">
        <v>17</v>
      </c>
      <c r="N96" s="1">
        <v>2.5</v>
      </c>
      <c r="O96" s="1" t="s">
        <v>79</v>
      </c>
      <c r="P96" s="1"/>
      <c r="Q96" s="1"/>
      <c r="R96" s="1"/>
      <c r="S96" s="1"/>
      <c r="T96" s="1"/>
      <c r="U96">
        <f t="shared" si="0"/>
        <v>1</v>
      </c>
      <c r="V96">
        <f t="shared" si="1"/>
        <v>2.5</v>
      </c>
    </row>
    <row r="97" spans="1:22" ht="13" x14ac:dyDescent="0.15">
      <c r="A97" s="1">
        <v>10415</v>
      </c>
      <c r="B97" s="26" t="s">
        <v>176</v>
      </c>
      <c r="C97" s="1">
        <v>4</v>
      </c>
      <c r="D97" s="1">
        <v>0</v>
      </c>
      <c r="E97" s="1">
        <v>2</v>
      </c>
      <c r="F97" s="1">
        <v>7</v>
      </c>
      <c r="G97" s="1">
        <v>1</v>
      </c>
      <c r="H97" s="1">
        <v>1</v>
      </c>
      <c r="I97" s="1">
        <v>0</v>
      </c>
      <c r="J97" s="1">
        <v>336</v>
      </c>
      <c r="K97" s="1" t="s">
        <v>26</v>
      </c>
      <c r="L97" s="1" t="s">
        <v>17</v>
      </c>
      <c r="N97" s="1">
        <v>2.5</v>
      </c>
      <c r="O97" s="1"/>
      <c r="P97" s="1" t="s">
        <v>79</v>
      </c>
      <c r="Q97" s="1" t="s">
        <v>80</v>
      </c>
      <c r="R97" s="1"/>
      <c r="S97" s="1"/>
      <c r="T97" s="1"/>
      <c r="U97">
        <f t="shared" si="0"/>
        <v>2</v>
      </c>
      <c r="V97">
        <f t="shared" si="1"/>
        <v>5</v>
      </c>
    </row>
    <row r="98" spans="1:22" ht="13" x14ac:dyDescent="0.15">
      <c r="A98" s="1">
        <v>10416</v>
      </c>
      <c r="B98" s="26" t="s">
        <v>176</v>
      </c>
      <c r="C98" s="1">
        <v>1.5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27</v>
      </c>
      <c r="K98" s="1" t="s">
        <v>34</v>
      </c>
      <c r="L98" s="1" t="s">
        <v>17</v>
      </c>
      <c r="N98" s="1">
        <v>0.5</v>
      </c>
      <c r="O98" s="1" t="s">
        <v>35</v>
      </c>
      <c r="P98" s="1"/>
      <c r="Q98" s="1"/>
      <c r="R98" s="1"/>
      <c r="S98" s="1"/>
      <c r="T98" s="1"/>
      <c r="U98">
        <f t="shared" si="0"/>
        <v>1</v>
      </c>
      <c r="V98">
        <f t="shared" si="1"/>
        <v>0.5</v>
      </c>
    </row>
    <row r="99" spans="1:22" ht="13" x14ac:dyDescent="0.15">
      <c r="A99" s="1">
        <v>10417</v>
      </c>
      <c r="B99" s="26" t="s">
        <v>176</v>
      </c>
      <c r="C99" s="1">
        <v>0</v>
      </c>
      <c r="D99" s="1">
        <v>0</v>
      </c>
      <c r="E99" s="1">
        <v>7</v>
      </c>
      <c r="F99" s="1">
        <v>0</v>
      </c>
      <c r="G99" s="1">
        <v>0</v>
      </c>
      <c r="H99" s="1">
        <v>0</v>
      </c>
      <c r="I99" s="1">
        <v>0</v>
      </c>
      <c r="J99" s="1">
        <v>105</v>
      </c>
      <c r="K99" s="1" t="s">
        <v>38</v>
      </c>
      <c r="L99" s="1" t="s">
        <v>17</v>
      </c>
      <c r="N99" s="1">
        <v>1</v>
      </c>
      <c r="O99" s="1" t="s">
        <v>89</v>
      </c>
      <c r="P99" s="1"/>
      <c r="Q99" s="1"/>
      <c r="R99" s="1"/>
      <c r="S99" s="1"/>
      <c r="T99" s="1"/>
      <c r="U99">
        <f t="shared" si="0"/>
        <v>1</v>
      </c>
      <c r="V99">
        <f t="shared" si="1"/>
        <v>1</v>
      </c>
    </row>
    <row r="100" spans="1:22" ht="13" x14ac:dyDescent="0.15">
      <c r="A100" s="1">
        <v>10418</v>
      </c>
      <c r="B100" s="26" t="s">
        <v>168</v>
      </c>
      <c r="C100" s="1">
        <v>0</v>
      </c>
      <c r="D100" s="1">
        <v>0</v>
      </c>
      <c r="E100" s="1">
        <v>0</v>
      </c>
      <c r="F100" s="1">
        <v>8</v>
      </c>
      <c r="G100" s="1">
        <v>0</v>
      </c>
      <c r="H100" s="1">
        <v>0</v>
      </c>
      <c r="I100" s="1">
        <v>0</v>
      </c>
      <c r="J100" s="1">
        <v>208</v>
      </c>
      <c r="K100" s="1" t="s">
        <v>123</v>
      </c>
      <c r="N100" s="1">
        <v>0.5</v>
      </c>
      <c r="U100">
        <f t="shared" si="0"/>
        <v>0</v>
      </c>
      <c r="V100">
        <f t="shared" si="1"/>
        <v>0</v>
      </c>
    </row>
    <row r="101" spans="1:22" ht="13" x14ac:dyDescent="0.15">
      <c r="A101" s="1">
        <v>10420</v>
      </c>
      <c r="B101" s="26" t="s">
        <v>163</v>
      </c>
      <c r="C101" s="1">
        <v>2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36</v>
      </c>
      <c r="K101" s="1" t="s">
        <v>20</v>
      </c>
      <c r="L101" s="1" t="s">
        <v>17</v>
      </c>
      <c r="N101" s="1">
        <v>0.5</v>
      </c>
      <c r="O101" s="1" t="s">
        <v>90</v>
      </c>
      <c r="P101" s="1"/>
      <c r="Q101" s="1"/>
      <c r="R101" s="1"/>
      <c r="S101" s="1"/>
      <c r="T101" s="1"/>
      <c r="U101">
        <f t="shared" si="0"/>
        <v>1</v>
      </c>
      <c r="V101">
        <f t="shared" si="1"/>
        <v>0.5</v>
      </c>
    </row>
    <row r="102" spans="1:22" ht="13" x14ac:dyDescent="0.15">
      <c r="A102" s="1">
        <v>10421</v>
      </c>
      <c r="B102" s="26" t="s">
        <v>163</v>
      </c>
      <c r="C102" s="1">
        <v>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162</v>
      </c>
      <c r="K102" s="1" t="s">
        <v>24</v>
      </c>
      <c r="L102" s="1" t="s">
        <v>17</v>
      </c>
      <c r="N102" s="1">
        <v>0.5</v>
      </c>
      <c r="O102" s="1" t="s">
        <v>91</v>
      </c>
      <c r="P102" s="1"/>
      <c r="Q102" s="1"/>
      <c r="R102" s="1"/>
      <c r="S102" s="1"/>
      <c r="T102" s="1"/>
      <c r="U102">
        <f t="shared" si="0"/>
        <v>1</v>
      </c>
      <c r="V102">
        <f t="shared" si="1"/>
        <v>0.5</v>
      </c>
    </row>
    <row r="103" spans="1:22" ht="13" x14ac:dyDescent="0.15">
      <c r="A103" s="1">
        <v>10422</v>
      </c>
      <c r="B103" s="26" t="s">
        <v>163</v>
      </c>
      <c r="C103" s="1">
        <v>13</v>
      </c>
      <c r="D103" s="1">
        <v>1</v>
      </c>
      <c r="E103" s="1">
        <v>1</v>
      </c>
      <c r="F103" s="1">
        <v>3</v>
      </c>
      <c r="G103" s="1">
        <v>0.5</v>
      </c>
      <c r="H103" s="1">
        <v>2.5</v>
      </c>
      <c r="I103" s="1">
        <v>0</v>
      </c>
      <c r="J103" s="1">
        <v>424</v>
      </c>
      <c r="K103" s="1" t="s">
        <v>26</v>
      </c>
      <c r="L103" s="1" t="s">
        <v>17</v>
      </c>
      <c r="N103" s="1">
        <v>1</v>
      </c>
      <c r="O103" s="1" t="s">
        <v>92</v>
      </c>
      <c r="P103" s="1" t="s">
        <v>91</v>
      </c>
      <c r="Q103" s="1"/>
      <c r="R103" s="1" t="s">
        <v>93</v>
      </c>
      <c r="S103" s="1" t="s">
        <v>94</v>
      </c>
      <c r="T103" s="1"/>
      <c r="U103">
        <f t="shared" si="0"/>
        <v>4</v>
      </c>
      <c r="V103">
        <f t="shared" si="1"/>
        <v>4</v>
      </c>
    </row>
    <row r="104" spans="1:22" ht="13" x14ac:dyDescent="0.15">
      <c r="A104" s="1">
        <v>10423</v>
      </c>
      <c r="B104" s="26" t="s">
        <v>163</v>
      </c>
      <c r="C104" s="1">
        <v>10.5</v>
      </c>
      <c r="D104" s="1">
        <v>0</v>
      </c>
      <c r="E104" s="1">
        <v>2.5</v>
      </c>
      <c r="F104" s="1">
        <v>8.5</v>
      </c>
      <c r="G104" s="1">
        <v>0</v>
      </c>
      <c r="H104" s="1">
        <v>0</v>
      </c>
      <c r="I104" s="1">
        <v>0</v>
      </c>
      <c r="J104" s="1">
        <v>447.5</v>
      </c>
      <c r="K104" s="1" t="s">
        <v>30</v>
      </c>
      <c r="L104" s="1" t="s">
        <v>17</v>
      </c>
      <c r="N104" s="1">
        <v>2</v>
      </c>
      <c r="O104" s="1" t="s">
        <v>95</v>
      </c>
      <c r="P104" s="1"/>
      <c r="Q104" s="1" t="s">
        <v>96</v>
      </c>
      <c r="R104" s="1" t="s">
        <v>19</v>
      </c>
      <c r="S104" s="1" t="s">
        <v>66</v>
      </c>
      <c r="T104" s="1"/>
      <c r="U104">
        <f t="shared" si="0"/>
        <v>4</v>
      </c>
      <c r="V104">
        <f t="shared" si="1"/>
        <v>8</v>
      </c>
    </row>
    <row r="105" spans="1:22" ht="13" x14ac:dyDescent="0.15">
      <c r="A105" s="1">
        <v>10425</v>
      </c>
      <c r="B105" s="26" t="s">
        <v>163</v>
      </c>
      <c r="C105" s="1">
        <v>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36</v>
      </c>
      <c r="K105" s="1" t="s">
        <v>40</v>
      </c>
      <c r="L105" s="1" t="s">
        <v>17</v>
      </c>
      <c r="N105" s="1">
        <v>2</v>
      </c>
      <c r="O105" s="1"/>
      <c r="P105" s="1" t="s">
        <v>19</v>
      </c>
      <c r="Q105" s="1" t="s">
        <v>97</v>
      </c>
      <c r="R105" s="1"/>
      <c r="S105" s="1"/>
      <c r="T105" s="1"/>
      <c r="U105">
        <f t="shared" si="0"/>
        <v>2</v>
      </c>
      <c r="V105">
        <f t="shared" si="1"/>
        <v>4</v>
      </c>
    </row>
    <row r="106" spans="1:22" ht="13" x14ac:dyDescent="0.15">
      <c r="A106" s="1">
        <v>10426</v>
      </c>
      <c r="B106" s="26" t="s">
        <v>163</v>
      </c>
      <c r="C106" s="1">
        <v>5</v>
      </c>
      <c r="D106" s="1">
        <v>0</v>
      </c>
      <c r="E106" s="1">
        <v>5</v>
      </c>
      <c r="F106" s="1">
        <v>6</v>
      </c>
      <c r="G106" s="1">
        <v>3</v>
      </c>
      <c r="H106" s="1">
        <v>4</v>
      </c>
      <c r="I106" s="1">
        <v>0</v>
      </c>
      <c r="J106" s="1">
        <v>503</v>
      </c>
      <c r="K106" s="1" t="s">
        <v>98</v>
      </c>
      <c r="L106" s="1" t="s">
        <v>17</v>
      </c>
      <c r="N106" s="1">
        <v>2</v>
      </c>
      <c r="O106" s="1" t="s">
        <v>99</v>
      </c>
      <c r="P106" s="1"/>
      <c r="Q106" s="1" t="s">
        <v>25</v>
      </c>
      <c r="R106" s="1"/>
      <c r="S106" s="1"/>
      <c r="T106" s="1"/>
      <c r="U106">
        <f t="shared" si="0"/>
        <v>2</v>
      </c>
      <c r="V106">
        <f t="shared" si="1"/>
        <v>4</v>
      </c>
    </row>
    <row r="107" spans="1:22" ht="13" x14ac:dyDescent="0.15">
      <c r="A107" s="1">
        <v>10427</v>
      </c>
      <c r="B107" s="26" t="s">
        <v>177</v>
      </c>
      <c r="C107" s="1">
        <v>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90</v>
      </c>
      <c r="K107" s="1" t="s">
        <v>20</v>
      </c>
      <c r="L107" s="1" t="s">
        <v>17</v>
      </c>
      <c r="N107" s="1">
        <v>1</v>
      </c>
      <c r="O107" s="1" t="s">
        <v>124</v>
      </c>
      <c r="P107" s="1"/>
      <c r="Q107" s="1"/>
      <c r="R107" s="1"/>
      <c r="S107" s="1"/>
      <c r="T107" s="1"/>
      <c r="U107">
        <f t="shared" si="0"/>
        <v>1</v>
      </c>
      <c r="V107">
        <f t="shared" si="1"/>
        <v>1</v>
      </c>
    </row>
    <row r="108" spans="1:22" ht="13" x14ac:dyDescent="0.15">
      <c r="A108" s="1">
        <v>10428</v>
      </c>
      <c r="B108" s="26" t="s">
        <v>177</v>
      </c>
      <c r="C108" s="1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36</v>
      </c>
      <c r="K108" s="1" t="s">
        <v>24</v>
      </c>
      <c r="L108" s="1" t="s">
        <v>17</v>
      </c>
      <c r="N108" s="1">
        <v>0.5</v>
      </c>
      <c r="O108" s="1" t="s">
        <v>101</v>
      </c>
      <c r="P108" s="1"/>
      <c r="Q108" s="1"/>
      <c r="R108" s="1"/>
      <c r="S108" s="1"/>
      <c r="T108" s="1"/>
      <c r="U108">
        <f t="shared" si="0"/>
        <v>1</v>
      </c>
      <c r="V108">
        <f t="shared" si="1"/>
        <v>0.5</v>
      </c>
    </row>
    <row r="109" spans="1:22" ht="13" x14ac:dyDescent="0.15">
      <c r="A109" s="1">
        <v>10429</v>
      </c>
      <c r="B109" s="26" t="s">
        <v>177</v>
      </c>
      <c r="C109" s="1">
        <v>3</v>
      </c>
      <c r="D109" s="1">
        <v>1</v>
      </c>
      <c r="E109" s="1">
        <v>0.5</v>
      </c>
      <c r="F109" s="1">
        <v>4</v>
      </c>
      <c r="G109" s="1">
        <v>0.5</v>
      </c>
      <c r="H109" s="1">
        <v>0</v>
      </c>
      <c r="I109" s="1">
        <v>0</v>
      </c>
      <c r="J109" s="1">
        <v>197.5</v>
      </c>
      <c r="K109" s="1" t="s">
        <v>26</v>
      </c>
      <c r="L109" s="1" t="s">
        <v>17</v>
      </c>
      <c r="N109" s="1">
        <v>1</v>
      </c>
      <c r="O109" s="1" t="s">
        <v>125</v>
      </c>
      <c r="P109" s="1" t="s">
        <v>101</v>
      </c>
      <c r="Q109" s="1"/>
      <c r="R109" s="1" t="s">
        <v>126</v>
      </c>
      <c r="S109" s="1"/>
      <c r="T109" s="1"/>
      <c r="U109">
        <f t="shared" si="0"/>
        <v>3</v>
      </c>
      <c r="V109">
        <f t="shared" si="1"/>
        <v>3</v>
      </c>
    </row>
    <row r="110" spans="1:22" ht="13" x14ac:dyDescent="0.15">
      <c r="A110" s="1">
        <v>10430</v>
      </c>
      <c r="B110" s="26" t="s">
        <v>177</v>
      </c>
      <c r="C110" s="1">
        <v>4</v>
      </c>
      <c r="D110" s="1">
        <v>1</v>
      </c>
      <c r="E110" s="1">
        <v>3</v>
      </c>
      <c r="F110" s="1">
        <v>8</v>
      </c>
      <c r="G110" s="1">
        <v>0.5</v>
      </c>
      <c r="H110" s="1">
        <v>0</v>
      </c>
      <c r="I110" s="1">
        <v>0</v>
      </c>
      <c r="J110" s="1">
        <v>357</v>
      </c>
      <c r="K110" s="1" t="s">
        <v>30</v>
      </c>
      <c r="L110" s="1" t="s">
        <v>17</v>
      </c>
      <c r="N110" s="1">
        <v>2</v>
      </c>
      <c r="O110" s="1"/>
      <c r="P110" s="1" t="s">
        <v>104</v>
      </c>
      <c r="Q110" s="1" t="s">
        <v>105</v>
      </c>
      <c r="R110" s="1"/>
      <c r="S110" s="1"/>
      <c r="T110" s="1"/>
      <c r="U110">
        <f t="shared" si="0"/>
        <v>2</v>
      </c>
      <c r="V110">
        <f t="shared" si="1"/>
        <v>4</v>
      </c>
    </row>
    <row r="111" spans="1:22" ht="13" x14ac:dyDescent="0.15">
      <c r="A111" s="1">
        <v>10431</v>
      </c>
      <c r="B111" s="26" t="s">
        <v>177</v>
      </c>
      <c r="C111" s="1">
        <v>4</v>
      </c>
      <c r="D111" s="1">
        <v>0</v>
      </c>
      <c r="E111" s="1">
        <v>0</v>
      </c>
      <c r="F111" s="1">
        <v>7</v>
      </c>
      <c r="G111" s="1">
        <v>1</v>
      </c>
      <c r="H111" s="1">
        <v>0</v>
      </c>
      <c r="I111" s="1">
        <v>0</v>
      </c>
      <c r="J111" s="1">
        <v>280</v>
      </c>
      <c r="K111" s="1" t="s">
        <v>16</v>
      </c>
      <c r="L111" s="1" t="s">
        <v>17</v>
      </c>
      <c r="N111" s="1">
        <v>1</v>
      </c>
      <c r="O111" s="1" t="s">
        <v>106</v>
      </c>
      <c r="P111" s="1" t="s">
        <v>127</v>
      </c>
      <c r="Q111" s="1"/>
      <c r="R111" s="1"/>
      <c r="S111" s="1"/>
      <c r="T111" s="1"/>
      <c r="U111">
        <f t="shared" si="0"/>
        <v>2</v>
      </c>
      <c r="V111">
        <f t="shared" si="1"/>
        <v>2</v>
      </c>
    </row>
    <row r="112" spans="1:22" ht="13" x14ac:dyDescent="0.15">
      <c r="A112" s="1">
        <v>10433</v>
      </c>
      <c r="B112" s="26" t="s">
        <v>178</v>
      </c>
      <c r="C112" s="1">
        <v>3.9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70.2</v>
      </c>
      <c r="K112" s="1" t="s">
        <v>20</v>
      </c>
      <c r="L112" s="1" t="s">
        <v>17</v>
      </c>
      <c r="N112" s="1">
        <v>1</v>
      </c>
      <c r="O112" s="1" t="s">
        <v>21</v>
      </c>
      <c r="P112" s="1"/>
      <c r="Q112" s="1"/>
      <c r="R112" s="1"/>
      <c r="S112" s="1"/>
      <c r="T112" s="1"/>
      <c r="U112">
        <f t="shared" si="0"/>
        <v>1</v>
      </c>
      <c r="V112">
        <f t="shared" si="1"/>
        <v>1</v>
      </c>
    </row>
    <row r="113" spans="1:22" ht="13" x14ac:dyDescent="0.15">
      <c r="A113" s="1">
        <v>10434</v>
      </c>
      <c r="B113" s="26" t="s">
        <v>178</v>
      </c>
      <c r="C113" s="1">
        <v>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72</v>
      </c>
      <c r="K113" s="1" t="s">
        <v>22</v>
      </c>
      <c r="L113" s="1" t="s">
        <v>17</v>
      </c>
      <c r="N113" s="1">
        <v>1</v>
      </c>
      <c r="O113" s="1" t="s">
        <v>23</v>
      </c>
      <c r="P113" s="1"/>
      <c r="Q113" s="1"/>
      <c r="R113" s="1"/>
      <c r="S113" s="1"/>
      <c r="T113" s="1"/>
      <c r="U113">
        <f t="shared" si="0"/>
        <v>1</v>
      </c>
      <c r="V113">
        <f t="shared" si="1"/>
        <v>1</v>
      </c>
    </row>
    <row r="114" spans="1:22" ht="13" x14ac:dyDescent="0.15">
      <c r="A114" s="1">
        <v>10435</v>
      </c>
      <c r="B114" s="26" t="s">
        <v>178</v>
      </c>
      <c r="C114" s="1">
        <v>3.2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57.6</v>
      </c>
      <c r="K114" s="1" t="s">
        <v>24</v>
      </c>
      <c r="L114" s="1" t="s">
        <v>17</v>
      </c>
      <c r="N114" s="1">
        <v>0.5</v>
      </c>
      <c r="O114" s="1" t="s">
        <v>25</v>
      </c>
      <c r="P114" s="1"/>
      <c r="Q114" s="1"/>
      <c r="R114" s="1"/>
      <c r="S114" s="1"/>
      <c r="T114" s="1"/>
      <c r="U114">
        <f t="shared" si="0"/>
        <v>1</v>
      </c>
      <c r="V114">
        <f t="shared" si="1"/>
        <v>0.5</v>
      </c>
    </row>
    <row r="115" spans="1:22" ht="13" x14ac:dyDescent="0.15">
      <c r="A115" s="1">
        <v>10436</v>
      </c>
      <c r="B115" s="26" t="s">
        <v>178</v>
      </c>
      <c r="C115" s="1">
        <v>5</v>
      </c>
      <c r="D115" s="1">
        <v>0</v>
      </c>
      <c r="E115" s="1">
        <v>1.5</v>
      </c>
      <c r="F115" s="1">
        <v>3</v>
      </c>
      <c r="G115" s="1">
        <v>0</v>
      </c>
      <c r="H115" s="1">
        <v>4</v>
      </c>
      <c r="I115" s="1">
        <v>0</v>
      </c>
      <c r="J115" s="1">
        <v>294.5</v>
      </c>
      <c r="K115" s="1" t="s">
        <v>26</v>
      </c>
      <c r="L115" s="1" t="s">
        <v>17</v>
      </c>
      <c r="N115" s="1">
        <v>0.5</v>
      </c>
      <c r="O115" s="1"/>
      <c r="P115" s="1" t="s">
        <v>27</v>
      </c>
      <c r="Q115" s="1" t="s">
        <v>25</v>
      </c>
      <c r="R115" s="1" t="s">
        <v>28</v>
      </c>
      <c r="S115" s="1" t="s">
        <v>29</v>
      </c>
      <c r="T115" s="1"/>
      <c r="U115">
        <f t="shared" si="0"/>
        <v>4</v>
      </c>
      <c r="V115">
        <f t="shared" si="1"/>
        <v>2</v>
      </c>
    </row>
    <row r="116" spans="1:22" ht="13" x14ac:dyDescent="0.15">
      <c r="A116" s="1">
        <v>10437</v>
      </c>
      <c r="B116" s="26" t="s">
        <v>178</v>
      </c>
      <c r="C116" s="1">
        <v>4</v>
      </c>
      <c r="D116" s="1">
        <v>0.5</v>
      </c>
      <c r="E116" s="1">
        <v>4</v>
      </c>
      <c r="F116" s="1">
        <v>15</v>
      </c>
      <c r="G116" s="1">
        <v>0.5</v>
      </c>
      <c r="H116" s="1">
        <v>0</v>
      </c>
      <c r="I116" s="1">
        <v>0</v>
      </c>
      <c r="J116" s="1">
        <v>544.5</v>
      </c>
      <c r="K116" s="1" t="s">
        <v>30</v>
      </c>
      <c r="L116" s="1" t="s">
        <v>17</v>
      </c>
      <c r="N116" s="1">
        <v>1</v>
      </c>
      <c r="O116" s="1"/>
      <c r="P116" s="1" t="s">
        <v>31</v>
      </c>
      <c r="Q116" s="1" t="s">
        <v>25</v>
      </c>
      <c r="R116" s="1" t="s">
        <v>32</v>
      </c>
      <c r="S116" s="1" t="s">
        <v>33</v>
      </c>
      <c r="T116" s="1"/>
      <c r="U116">
        <f t="shared" si="0"/>
        <v>4</v>
      </c>
      <c r="V116">
        <f t="shared" si="1"/>
        <v>4</v>
      </c>
    </row>
    <row r="117" spans="1:22" ht="13" x14ac:dyDescent="0.15">
      <c r="A117" s="1">
        <v>10438</v>
      </c>
      <c r="B117" s="26" t="s">
        <v>178</v>
      </c>
      <c r="C117" s="1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36</v>
      </c>
      <c r="K117" s="1" t="s">
        <v>34</v>
      </c>
      <c r="L117" s="1" t="s">
        <v>17</v>
      </c>
      <c r="N117" s="1">
        <v>0.5</v>
      </c>
      <c r="O117" s="1" t="s">
        <v>35</v>
      </c>
      <c r="P117" s="1"/>
      <c r="Q117" s="1"/>
      <c r="R117" s="1"/>
      <c r="S117" s="1"/>
      <c r="T117" s="1"/>
      <c r="U117">
        <f t="shared" si="0"/>
        <v>1</v>
      </c>
      <c r="V117">
        <f t="shared" si="1"/>
        <v>0.5</v>
      </c>
    </row>
    <row r="118" spans="1:22" ht="13" x14ac:dyDescent="0.15">
      <c r="A118" s="1">
        <v>10439</v>
      </c>
      <c r="B118" s="26" t="s">
        <v>178</v>
      </c>
      <c r="C118" s="1">
        <v>4</v>
      </c>
      <c r="D118" s="1">
        <v>4</v>
      </c>
      <c r="E118" s="1">
        <v>0</v>
      </c>
      <c r="F118" s="1">
        <v>8</v>
      </c>
      <c r="G118" s="1">
        <v>3</v>
      </c>
      <c r="H118" s="1">
        <v>0</v>
      </c>
      <c r="I118" s="1">
        <v>0</v>
      </c>
      <c r="J118" s="1">
        <v>434</v>
      </c>
      <c r="K118" s="1" t="s">
        <v>16</v>
      </c>
      <c r="L118" s="1" t="s">
        <v>17</v>
      </c>
      <c r="N118" s="1">
        <v>2</v>
      </c>
      <c r="O118" s="1"/>
      <c r="P118" s="1" t="s">
        <v>36</v>
      </c>
      <c r="Q118" s="1" t="s">
        <v>37</v>
      </c>
      <c r="R118" s="1" t="s">
        <v>25</v>
      </c>
      <c r="S118" s="1" t="s">
        <v>128</v>
      </c>
      <c r="T118" s="1"/>
      <c r="U118">
        <f t="shared" si="0"/>
        <v>4</v>
      </c>
      <c r="V118">
        <f t="shared" si="1"/>
        <v>8</v>
      </c>
    </row>
    <row r="119" spans="1:22" ht="13" x14ac:dyDescent="0.15">
      <c r="A119" s="1">
        <v>10440</v>
      </c>
      <c r="B119" s="26" t="s">
        <v>178</v>
      </c>
      <c r="C119" s="1">
        <v>6.5</v>
      </c>
      <c r="D119" s="1">
        <v>0</v>
      </c>
      <c r="E119" s="1">
        <v>5.3</v>
      </c>
      <c r="F119" s="1">
        <v>0</v>
      </c>
      <c r="G119" s="1">
        <v>0.2</v>
      </c>
      <c r="H119" s="1">
        <v>1.5</v>
      </c>
      <c r="I119" s="1">
        <v>0</v>
      </c>
      <c r="J119" s="1">
        <v>240.7</v>
      </c>
      <c r="K119" s="1" t="s">
        <v>38</v>
      </c>
      <c r="L119" s="1" t="s">
        <v>17</v>
      </c>
      <c r="N119" s="1">
        <v>0.8</v>
      </c>
      <c r="O119" s="1" t="s">
        <v>129</v>
      </c>
      <c r="P119" s="1" t="s">
        <v>25</v>
      </c>
      <c r="Q119" s="1"/>
      <c r="R119" s="1"/>
      <c r="S119" s="1"/>
      <c r="T119" s="1"/>
      <c r="U119">
        <f t="shared" si="0"/>
        <v>2</v>
      </c>
      <c r="V119">
        <f t="shared" si="1"/>
        <v>1.6</v>
      </c>
    </row>
    <row r="120" spans="1:22" ht="13" x14ac:dyDescent="0.15">
      <c r="A120" s="1">
        <v>10441</v>
      </c>
      <c r="B120" s="26" t="s">
        <v>178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 t="s">
        <v>39</v>
      </c>
      <c r="L120" s="1" t="s">
        <v>17</v>
      </c>
      <c r="N120" s="1">
        <v>0</v>
      </c>
      <c r="O120" s="1"/>
      <c r="P120" s="1" t="s">
        <v>25</v>
      </c>
      <c r="Q120" s="1"/>
      <c r="R120" s="1"/>
      <c r="S120" s="1"/>
      <c r="T120" s="1"/>
      <c r="U120">
        <f t="shared" si="0"/>
        <v>1</v>
      </c>
      <c r="V120">
        <f t="shared" si="1"/>
        <v>0</v>
      </c>
    </row>
    <row r="121" spans="1:22" ht="13" x14ac:dyDescent="0.15">
      <c r="A121" s="1">
        <v>10442</v>
      </c>
      <c r="B121" s="26" t="s">
        <v>178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19</v>
      </c>
      <c r="K121" s="1" t="s">
        <v>40</v>
      </c>
      <c r="L121" s="1" t="s">
        <v>17</v>
      </c>
      <c r="N121" s="1">
        <v>0.5</v>
      </c>
      <c r="O121" s="1" t="s">
        <v>25</v>
      </c>
      <c r="P121" s="1"/>
      <c r="Q121" s="1"/>
      <c r="R121" s="1"/>
      <c r="S121" s="1"/>
      <c r="T121" s="1"/>
      <c r="U121">
        <f t="shared" si="0"/>
        <v>1</v>
      </c>
      <c r="V121">
        <f t="shared" si="1"/>
        <v>0.5</v>
      </c>
    </row>
    <row r="122" spans="1:22" ht="13" x14ac:dyDescent="0.15">
      <c r="A122" s="1">
        <v>10444</v>
      </c>
      <c r="B122" s="26" t="s">
        <v>170</v>
      </c>
      <c r="C122" s="1">
        <v>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144</v>
      </c>
      <c r="K122" s="1" t="s">
        <v>41</v>
      </c>
      <c r="L122" s="1" t="s">
        <v>17</v>
      </c>
      <c r="N122" s="1">
        <v>0.5</v>
      </c>
      <c r="O122" s="1" t="s">
        <v>42</v>
      </c>
      <c r="P122" s="1"/>
      <c r="Q122" s="1"/>
      <c r="R122" s="1"/>
      <c r="S122" s="1"/>
      <c r="T122" s="1"/>
      <c r="U122">
        <f t="shared" si="0"/>
        <v>1</v>
      </c>
      <c r="V122">
        <f t="shared" si="1"/>
        <v>0.5</v>
      </c>
    </row>
    <row r="123" spans="1:22" ht="13" x14ac:dyDescent="0.15">
      <c r="A123" s="1">
        <v>10445</v>
      </c>
      <c r="B123" s="26" t="s">
        <v>170</v>
      </c>
      <c r="C123" s="1">
        <v>6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108</v>
      </c>
      <c r="K123" s="1" t="s">
        <v>24</v>
      </c>
      <c r="L123" s="1" t="s">
        <v>17</v>
      </c>
      <c r="N123" s="1">
        <v>0.5</v>
      </c>
      <c r="O123" s="1" t="s">
        <v>21</v>
      </c>
      <c r="P123" s="1"/>
      <c r="Q123" s="1"/>
      <c r="R123" s="1"/>
      <c r="S123" s="1"/>
      <c r="T123" s="1"/>
      <c r="U123">
        <f t="shared" si="0"/>
        <v>1</v>
      </c>
      <c r="V123">
        <f t="shared" si="1"/>
        <v>0.5</v>
      </c>
    </row>
    <row r="124" spans="1:22" ht="13" x14ac:dyDescent="0.15">
      <c r="A124" s="1">
        <v>10446</v>
      </c>
      <c r="B124" s="26" t="s">
        <v>170</v>
      </c>
      <c r="C124" s="1">
        <v>2.25</v>
      </c>
      <c r="D124" s="1">
        <v>0</v>
      </c>
      <c r="E124" s="1">
        <v>0</v>
      </c>
      <c r="F124" s="1">
        <v>7</v>
      </c>
      <c r="G124" s="1">
        <v>3</v>
      </c>
      <c r="H124" s="1">
        <v>0</v>
      </c>
      <c r="I124" s="1">
        <v>0</v>
      </c>
      <c r="J124" s="1">
        <v>300.5</v>
      </c>
      <c r="K124" s="1" t="s">
        <v>43</v>
      </c>
      <c r="L124" s="1" t="s">
        <v>17</v>
      </c>
      <c r="N124" s="1">
        <v>0.75</v>
      </c>
      <c r="O124" s="1" t="s">
        <v>44</v>
      </c>
      <c r="P124" s="1"/>
      <c r="Q124" s="1"/>
      <c r="R124" s="1"/>
      <c r="S124" s="1"/>
      <c r="T124" s="1"/>
      <c r="U124">
        <f t="shared" si="0"/>
        <v>1</v>
      </c>
      <c r="V124">
        <f t="shared" si="1"/>
        <v>0.75</v>
      </c>
    </row>
    <row r="125" spans="1:22" ht="13" x14ac:dyDescent="0.15">
      <c r="A125" s="1">
        <v>10447</v>
      </c>
      <c r="B125" s="26" t="s">
        <v>170</v>
      </c>
      <c r="C125" s="1">
        <v>5</v>
      </c>
      <c r="D125" s="1">
        <v>0</v>
      </c>
      <c r="E125" s="1">
        <v>3</v>
      </c>
      <c r="F125" s="1">
        <v>9</v>
      </c>
      <c r="G125" s="1">
        <v>1</v>
      </c>
      <c r="H125" s="1">
        <v>4.5</v>
      </c>
      <c r="I125" s="1">
        <v>0</v>
      </c>
      <c r="J125" s="1">
        <v>512</v>
      </c>
      <c r="K125" s="1" t="s">
        <v>26</v>
      </c>
      <c r="L125" s="1" t="s">
        <v>17</v>
      </c>
      <c r="N125" s="1">
        <v>1.5</v>
      </c>
      <c r="O125" s="1"/>
      <c r="P125" s="1" t="s">
        <v>21</v>
      </c>
      <c r="Q125" s="1"/>
      <c r="R125" s="1"/>
      <c r="S125" s="1"/>
      <c r="T125" s="1"/>
      <c r="U125">
        <f t="shared" si="0"/>
        <v>1</v>
      </c>
      <c r="V125">
        <f t="shared" si="1"/>
        <v>1.5</v>
      </c>
    </row>
    <row r="126" spans="1:22" ht="13" x14ac:dyDescent="0.15">
      <c r="A126" s="1">
        <v>10448</v>
      </c>
      <c r="B126" s="26" t="s">
        <v>170</v>
      </c>
      <c r="C126" s="1">
        <v>7</v>
      </c>
      <c r="D126" s="1">
        <v>1</v>
      </c>
      <c r="E126" s="1">
        <v>2</v>
      </c>
      <c r="F126" s="1">
        <v>11</v>
      </c>
      <c r="G126" s="1">
        <v>0</v>
      </c>
      <c r="H126" s="1">
        <v>0</v>
      </c>
      <c r="I126" s="1">
        <v>0</v>
      </c>
      <c r="J126" s="1">
        <v>461</v>
      </c>
      <c r="K126" s="1" t="s">
        <v>16</v>
      </c>
      <c r="L126" s="1" t="s">
        <v>17</v>
      </c>
      <c r="N126" s="1">
        <v>1.5</v>
      </c>
      <c r="O126" s="1"/>
      <c r="P126" s="1" t="s">
        <v>45</v>
      </c>
      <c r="Q126" s="1" t="s">
        <v>46</v>
      </c>
      <c r="R126" s="1"/>
      <c r="S126" s="1"/>
      <c r="T126" s="1"/>
      <c r="U126">
        <f t="shared" si="0"/>
        <v>2</v>
      </c>
      <c r="V126">
        <f t="shared" si="1"/>
        <v>3</v>
      </c>
    </row>
    <row r="127" spans="1:22" ht="13" x14ac:dyDescent="0.15">
      <c r="A127" s="1">
        <v>10449</v>
      </c>
      <c r="B127" s="26" t="s">
        <v>170</v>
      </c>
      <c r="C127" s="1">
        <v>0</v>
      </c>
      <c r="D127" s="1">
        <v>0</v>
      </c>
      <c r="E127" s="1">
        <v>0</v>
      </c>
      <c r="F127" s="1">
        <v>6.5</v>
      </c>
      <c r="G127" s="1">
        <v>0</v>
      </c>
      <c r="H127" s="1">
        <v>0</v>
      </c>
      <c r="I127" s="1">
        <v>0</v>
      </c>
      <c r="J127" s="1">
        <v>169</v>
      </c>
      <c r="K127" s="1" t="s">
        <v>50</v>
      </c>
      <c r="L127" s="1" t="s">
        <v>17</v>
      </c>
      <c r="N127" s="1">
        <v>1</v>
      </c>
      <c r="O127" s="1" t="s">
        <v>51</v>
      </c>
      <c r="P127" s="1"/>
      <c r="Q127" s="1"/>
      <c r="R127" s="1"/>
      <c r="S127" s="1"/>
      <c r="T127" s="1"/>
      <c r="U127">
        <f t="shared" si="0"/>
        <v>1</v>
      </c>
      <c r="V127">
        <f t="shared" si="1"/>
        <v>1</v>
      </c>
    </row>
    <row r="128" spans="1:22" ht="13" x14ac:dyDescent="0.15">
      <c r="A128" s="1">
        <v>10450</v>
      </c>
      <c r="B128" s="26" t="s">
        <v>179</v>
      </c>
      <c r="C128" s="1">
        <v>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36</v>
      </c>
      <c r="K128" s="1" t="s">
        <v>22</v>
      </c>
      <c r="L128" s="1" t="s">
        <v>17</v>
      </c>
      <c r="N128" s="1">
        <v>1.5</v>
      </c>
      <c r="O128" s="1" t="s">
        <v>37</v>
      </c>
      <c r="P128" s="1"/>
      <c r="Q128" s="1"/>
      <c r="R128" s="1"/>
      <c r="S128" s="1"/>
      <c r="T128" s="1"/>
      <c r="U128">
        <f t="shared" si="0"/>
        <v>1</v>
      </c>
      <c r="V128">
        <f t="shared" si="1"/>
        <v>1.5</v>
      </c>
    </row>
    <row r="129" spans="1:22" ht="13" x14ac:dyDescent="0.15">
      <c r="A129" s="1">
        <v>10451</v>
      </c>
      <c r="B129" s="26" t="s">
        <v>179</v>
      </c>
      <c r="C129" s="1">
        <v>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36</v>
      </c>
      <c r="K129" s="1" t="s">
        <v>24</v>
      </c>
      <c r="L129" s="1" t="s">
        <v>17</v>
      </c>
      <c r="N129" s="1">
        <v>0.25</v>
      </c>
      <c r="O129" s="1" t="s">
        <v>109</v>
      </c>
      <c r="P129" s="1"/>
      <c r="Q129" s="1"/>
      <c r="R129" s="1"/>
      <c r="S129" s="1"/>
      <c r="T129" s="1"/>
      <c r="U129">
        <f t="shared" si="0"/>
        <v>1</v>
      </c>
      <c r="V129">
        <f t="shared" si="1"/>
        <v>0.25</v>
      </c>
    </row>
    <row r="130" spans="1:22" ht="13" x14ac:dyDescent="0.15">
      <c r="A130" s="1">
        <v>10452</v>
      </c>
      <c r="B130" s="26" t="s">
        <v>179</v>
      </c>
      <c r="C130" s="1">
        <v>3</v>
      </c>
      <c r="D130" s="1">
        <v>0</v>
      </c>
      <c r="E130" s="1">
        <v>3</v>
      </c>
      <c r="F130" s="1">
        <v>5</v>
      </c>
      <c r="G130" s="1">
        <v>0</v>
      </c>
      <c r="H130" s="1">
        <v>2</v>
      </c>
      <c r="I130" s="1">
        <v>0</v>
      </c>
      <c r="J130" s="1">
        <v>281</v>
      </c>
      <c r="K130" s="1" t="s">
        <v>26</v>
      </c>
      <c r="L130" s="1" t="s">
        <v>17</v>
      </c>
      <c r="N130" s="1">
        <v>1.25</v>
      </c>
      <c r="O130" s="1"/>
      <c r="P130" s="1" t="s">
        <v>109</v>
      </c>
      <c r="Q130" s="1" t="s">
        <v>130</v>
      </c>
      <c r="R130" s="1" t="s">
        <v>111</v>
      </c>
      <c r="S130" s="1"/>
      <c r="T130" s="1"/>
      <c r="U130">
        <f t="shared" si="0"/>
        <v>3</v>
      </c>
      <c r="V130">
        <f t="shared" si="1"/>
        <v>3.75</v>
      </c>
    </row>
    <row r="131" spans="1:22" ht="13" x14ac:dyDescent="0.15">
      <c r="A131" s="1">
        <v>10453</v>
      </c>
      <c r="B131" s="26" t="s">
        <v>179</v>
      </c>
      <c r="C131" s="1">
        <v>5</v>
      </c>
      <c r="D131" s="1">
        <v>2</v>
      </c>
      <c r="E131" s="1">
        <v>14.5</v>
      </c>
      <c r="F131" s="1">
        <v>0</v>
      </c>
      <c r="G131" s="1">
        <v>2</v>
      </c>
      <c r="H131" s="1">
        <v>0.5</v>
      </c>
      <c r="I131" s="1">
        <v>0</v>
      </c>
      <c r="J131" s="1">
        <v>410.5</v>
      </c>
      <c r="K131" s="1" t="s">
        <v>54</v>
      </c>
      <c r="L131" s="1" t="s">
        <v>17</v>
      </c>
      <c r="N131" s="1">
        <v>2</v>
      </c>
      <c r="O131" s="1"/>
      <c r="P131" s="1" t="s">
        <v>55</v>
      </c>
      <c r="Q131" s="1" t="s">
        <v>19</v>
      </c>
      <c r="R131" s="1"/>
      <c r="S131" s="1"/>
      <c r="T131" s="1"/>
      <c r="U131">
        <f t="shared" si="0"/>
        <v>2</v>
      </c>
      <c r="V131">
        <f t="shared" si="1"/>
        <v>4</v>
      </c>
    </row>
    <row r="132" spans="1:22" ht="13" x14ac:dyDescent="0.15">
      <c r="A132" s="1">
        <v>10454</v>
      </c>
      <c r="B132" s="26" t="s">
        <v>179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 t="s">
        <v>56</v>
      </c>
      <c r="L132" s="1" t="s">
        <v>17</v>
      </c>
      <c r="N132" s="1">
        <v>2</v>
      </c>
      <c r="O132" s="1"/>
      <c r="P132" s="1" t="s">
        <v>19</v>
      </c>
      <c r="Q132" s="1" t="s">
        <v>58</v>
      </c>
      <c r="R132" s="1" t="s">
        <v>59</v>
      </c>
      <c r="S132" s="1"/>
      <c r="T132" s="1"/>
      <c r="U132">
        <f t="shared" si="0"/>
        <v>3</v>
      </c>
      <c r="V132">
        <f t="shared" si="1"/>
        <v>6</v>
      </c>
    </row>
    <row r="133" spans="1:22" ht="13" x14ac:dyDescent="0.15">
      <c r="A133" s="1">
        <v>10455</v>
      </c>
      <c r="B133" s="26" t="s">
        <v>179</v>
      </c>
      <c r="C133" s="1">
        <v>6.7</v>
      </c>
      <c r="D133" s="1">
        <v>1.8</v>
      </c>
      <c r="E133" s="1">
        <v>4.3</v>
      </c>
      <c r="F133" s="1">
        <v>7.9</v>
      </c>
      <c r="G133" s="1">
        <v>1.2</v>
      </c>
      <c r="H133" s="1">
        <v>1</v>
      </c>
      <c r="I133" s="1">
        <v>0</v>
      </c>
      <c r="J133" s="1">
        <v>481.9</v>
      </c>
      <c r="K133" s="1" t="s">
        <v>54</v>
      </c>
      <c r="L133" s="1" t="s">
        <v>17</v>
      </c>
      <c r="N133" s="1">
        <v>1.8</v>
      </c>
      <c r="O133" s="1"/>
      <c r="P133" s="1" t="s">
        <v>19</v>
      </c>
      <c r="Q133" s="1"/>
      <c r="R133" s="1"/>
      <c r="S133" s="1"/>
      <c r="T133" s="1"/>
      <c r="U133">
        <f t="shared" si="0"/>
        <v>1</v>
      </c>
      <c r="V133">
        <f t="shared" si="1"/>
        <v>1.8</v>
      </c>
    </row>
    <row r="134" spans="1:22" ht="13" x14ac:dyDescent="0.15">
      <c r="A134" s="1">
        <v>10456</v>
      </c>
      <c r="B134" s="26" t="s">
        <v>179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18</v>
      </c>
      <c r="K134" s="1" t="s">
        <v>40</v>
      </c>
      <c r="L134" s="1" t="s">
        <v>17</v>
      </c>
      <c r="N134" s="1">
        <v>2</v>
      </c>
      <c r="O134" s="1" t="s">
        <v>61</v>
      </c>
      <c r="P134" s="1"/>
      <c r="Q134" s="1" t="s">
        <v>19</v>
      </c>
      <c r="R134" s="1"/>
      <c r="S134" s="1"/>
      <c r="T134" s="1"/>
      <c r="U134">
        <f t="shared" si="0"/>
        <v>2</v>
      </c>
      <c r="V134">
        <f t="shared" si="1"/>
        <v>4</v>
      </c>
    </row>
    <row r="135" spans="1:22" ht="13" x14ac:dyDescent="0.15">
      <c r="A135" s="1">
        <v>10457</v>
      </c>
      <c r="B135" s="26" t="s">
        <v>179</v>
      </c>
      <c r="C135" s="1">
        <v>5.5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99</v>
      </c>
      <c r="K135" s="1" t="s">
        <v>16</v>
      </c>
      <c r="L135" s="1" t="s">
        <v>17</v>
      </c>
      <c r="N135" s="1">
        <v>2</v>
      </c>
      <c r="O135" s="1"/>
      <c r="P135" s="1" t="s">
        <v>18</v>
      </c>
      <c r="Q135" s="1" t="s">
        <v>51</v>
      </c>
      <c r="R135" s="1" t="s">
        <v>64</v>
      </c>
      <c r="S135" s="1" t="s">
        <v>19</v>
      </c>
      <c r="T135" s="1"/>
      <c r="U135">
        <f t="shared" si="0"/>
        <v>4</v>
      </c>
      <c r="V135">
        <f t="shared" si="1"/>
        <v>8</v>
      </c>
    </row>
    <row r="136" spans="1:22" ht="13" x14ac:dyDescent="0.15">
      <c r="A136" s="1">
        <v>10458</v>
      </c>
      <c r="B136" s="26" t="s">
        <v>179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 t="s">
        <v>56</v>
      </c>
      <c r="L136" s="1" t="s">
        <v>17</v>
      </c>
      <c r="N136" s="1">
        <v>2</v>
      </c>
      <c r="O136" s="1"/>
      <c r="P136" s="1" t="s">
        <v>131</v>
      </c>
      <c r="Q136" s="1" t="s">
        <v>19</v>
      </c>
      <c r="R136" s="1" t="s">
        <v>66</v>
      </c>
      <c r="S136" s="1"/>
      <c r="T136" s="1"/>
      <c r="U136">
        <f t="shared" si="0"/>
        <v>3</v>
      </c>
      <c r="V136">
        <f t="shared" si="1"/>
        <v>6</v>
      </c>
    </row>
    <row r="137" spans="1:22" ht="13" x14ac:dyDescent="0.15">
      <c r="A137" s="1">
        <v>10459</v>
      </c>
      <c r="B137" s="26" t="s">
        <v>180</v>
      </c>
      <c r="C137" s="1">
        <v>3</v>
      </c>
      <c r="D137" s="1">
        <v>0</v>
      </c>
      <c r="E137" s="1">
        <v>4</v>
      </c>
      <c r="F137" s="1">
        <v>3</v>
      </c>
      <c r="G137" s="1">
        <v>0</v>
      </c>
      <c r="H137" s="1">
        <v>1</v>
      </c>
      <c r="I137" s="1">
        <v>0</v>
      </c>
      <c r="J137" s="1">
        <v>218</v>
      </c>
      <c r="K137" s="1" t="s">
        <v>24</v>
      </c>
      <c r="L137" s="1" t="s">
        <v>17</v>
      </c>
      <c r="N137" s="1">
        <v>1.25</v>
      </c>
      <c r="O137" s="1"/>
      <c r="P137" s="1" t="s">
        <v>67</v>
      </c>
      <c r="Q137" s="1"/>
      <c r="R137" s="1"/>
      <c r="S137" s="1"/>
      <c r="T137" s="1"/>
      <c r="U137">
        <f t="shared" si="0"/>
        <v>1</v>
      </c>
      <c r="V137">
        <f t="shared" si="1"/>
        <v>1.25</v>
      </c>
    </row>
    <row r="138" spans="1:22" ht="13" x14ac:dyDescent="0.15">
      <c r="A138" s="1">
        <v>10460</v>
      </c>
      <c r="B138" s="26" t="s">
        <v>180</v>
      </c>
      <c r="C138" s="1">
        <v>3.9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70.2</v>
      </c>
      <c r="K138" s="1" t="s">
        <v>20</v>
      </c>
      <c r="L138" s="1" t="s">
        <v>17</v>
      </c>
      <c r="N138" s="1">
        <v>1</v>
      </c>
      <c r="O138" s="1" t="s">
        <v>68</v>
      </c>
      <c r="P138" s="1"/>
      <c r="Q138" s="1"/>
      <c r="R138" s="1"/>
      <c r="S138" s="1"/>
      <c r="T138" s="1"/>
      <c r="U138">
        <f t="shared" si="0"/>
        <v>1</v>
      </c>
      <c r="V138">
        <f t="shared" si="1"/>
        <v>1</v>
      </c>
    </row>
    <row r="139" spans="1:22" ht="13" x14ac:dyDescent="0.15">
      <c r="A139" s="1">
        <v>10462</v>
      </c>
      <c r="B139" s="26" t="s">
        <v>180</v>
      </c>
      <c r="C139" s="1">
        <v>0.5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9</v>
      </c>
      <c r="K139" s="1" t="s">
        <v>26</v>
      </c>
      <c r="L139" s="1" t="s">
        <v>17</v>
      </c>
      <c r="N139" s="1">
        <v>0.2</v>
      </c>
      <c r="O139" s="1"/>
      <c r="P139" s="1" t="s">
        <v>132</v>
      </c>
      <c r="Q139" s="1" t="s">
        <v>67</v>
      </c>
      <c r="R139" s="1" t="s">
        <v>69</v>
      </c>
      <c r="S139" s="1" t="s">
        <v>70</v>
      </c>
      <c r="T139" s="1"/>
      <c r="U139">
        <f t="shared" si="0"/>
        <v>4</v>
      </c>
      <c r="V139">
        <f t="shared" si="1"/>
        <v>0.8</v>
      </c>
    </row>
    <row r="140" spans="1:22" ht="13" x14ac:dyDescent="0.15">
      <c r="A140" s="1">
        <v>10463</v>
      </c>
      <c r="B140" s="26" t="s">
        <v>180</v>
      </c>
      <c r="C140" s="1">
        <v>2.8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50.4</v>
      </c>
      <c r="K140" s="1" t="s">
        <v>22</v>
      </c>
      <c r="L140" s="1" t="s">
        <v>17</v>
      </c>
      <c r="N140" s="1">
        <v>1</v>
      </c>
      <c r="O140" s="1" t="s">
        <v>21</v>
      </c>
      <c r="P140" s="1"/>
      <c r="Q140" s="1"/>
      <c r="R140" s="1"/>
      <c r="S140" s="1"/>
      <c r="T140" s="1"/>
      <c r="U140">
        <f t="shared" si="0"/>
        <v>1</v>
      </c>
      <c r="V140">
        <f t="shared" si="1"/>
        <v>1</v>
      </c>
    </row>
    <row r="141" spans="1:22" ht="13" x14ac:dyDescent="0.15">
      <c r="A141" s="1">
        <v>10464</v>
      </c>
      <c r="B141" s="26" t="s">
        <v>180</v>
      </c>
      <c r="C141" s="1">
        <v>5</v>
      </c>
      <c r="D141" s="1">
        <v>0</v>
      </c>
      <c r="E141" s="1">
        <v>0</v>
      </c>
      <c r="F141" s="1">
        <v>7</v>
      </c>
      <c r="G141" s="1">
        <v>0</v>
      </c>
      <c r="H141" s="1">
        <v>0</v>
      </c>
      <c r="I141" s="1">
        <v>0</v>
      </c>
      <c r="J141" s="1">
        <v>272</v>
      </c>
      <c r="K141" s="1" t="s">
        <v>16</v>
      </c>
      <c r="L141" s="1" t="s">
        <v>17</v>
      </c>
      <c r="N141" s="1">
        <v>1</v>
      </c>
      <c r="O141" s="1"/>
      <c r="P141" s="1" t="s">
        <v>71</v>
      </c>
      <c r="Q141" s="1" t="s">
        <v>72</v>
      </c>
      <c r="R141" s="1" t="s">
        <v>73</v>
      </c>
      <c r="S141" s="1"/>
      <c r="T141" s="1"/>
      <c r="U141">
        <f t="shared" si="0"/>
        <v>3</v>
      </c>
      <c r="V141">
        <f t="shared" si="1"/>
        <v>3</v>
      </c>
    </row>
    <row r="142" spans="1:22" ht="13" x14ac:dyDescent="0.15">
      <c r="A142" s="1">
        <v>10466</v>
      </c>
      <c r="B142" s="26" t="s">
        <v>180</v>
      </c>
      <c r="C142" s="1">
        <v>12</v>
      </c>
      <c r="D142" s="1">
        <v>3</v>
      </c>
      <c r="E142" s="1">
        <v>5</v>
      </c>
      <c r="F142" s="1">
        <v>10</v>
      </c>
      <c r="G142" s="1">
        <v>1</v>
      </c>
      <c r="H142" s="1">
        <v>2</v>
      </c>
      <c r="I142" s="1">
        <v>1</v>
      </c>
      <c r="J142" s="1">
        <v>686</v>
      </c>
      <c r="K142" s="1" t="s">
        <v>74</v>
      </c>
      <c r="L142" s="1" t="s">
        <v>17</v>
      </c>
      <c r="N142" s="1">
        <v>1.75</v>
      </c>
      <c r="O142" s="1"/>
      <c r="P142" s="1" t="s">
        <v>75</v>
      </c>
      <c r="Q142" s="1" t="s">
        <v>77</v>
      </c>
      <c r="R142" s="1"/>
      <c r="S142" s="1"/>
      <c r="T142" s="1"/>
      <c r="U142">
        <f t="shared" si="0"/>
        <v>2</v>
      </c>
      <c r="V142">
        <f t="shared" si="1"/>
        <v>3.5</v>
      </c>
    </row>
    <row r="143" spans="1:22" ht="13" x14ac:dyDescent="0.15">
      <c r="A143" s="1">
        <v>10467</v>
      </c>
      <c r="B143" s="26" t="s">
        <v>181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18</v>
      </c>
      <c r="K143" s="1" t="s">
        <v>78</v>
      </c>
      <c r="L143" s="1" t="s">
        <v>17</v>
      </c>
      <c r="N143" s="1">
        <v>2.5</v>
      </c>
      <c r="O143" s="1" t="s">
        <v>79</v>
      </c>
      <c r="P143" s="1"/>
      <c r="Q143" s="1"/>
      <c r="R143" s="1"/>
      <c r="S143" s="1"/>
      <c r="T143" s="1"/>
      <c r="U143">
        <f t="shared" si="0"/>
        <v>1</v>
      </c>
      <c r="V143">
        <f t="shared" si="1"/>
        <v>2.5</v>
      </c>
    </row>
    <row r="144" spans="1:22" ht="13" x14ac:dyDescent="0.15">
      <c r="A144" s="1">
        <v>10468</v>
      </c>
      <c r="B144" s="26" t="s">
        <v>181</v>
      </c>
      <c r="C144" s="1">
        <v>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90</v>
      </c>
      <c r="K144" s="1" t="s">
        <v>24</v>
      </c>
      <c r="L144" s="1" t="s">
        <v>17</v>
      </c>
      <c r="N144" s="1">
        <v>0.25</v>
      </c>
      <c r="O144" s="1" t="s">
        <v>80</v>
      </c>
      <c r="P144" s="1"/>
      <c r="Q144" s="1"/>
      <c r="R144" s="1"/>
      <c r="S144" s="1"/>
      <c r="T144" s="1"/>
      <c r="U144">
        <f t="shared" si="0"/>
        <v>1</v>
      </c>
      <c r="V144">
        <f t="shared" si="1"/>
        <v>0.25</v>
      </c>
    </row>
    <row r="145" spans="1:22" ht="13" x14ac:dyDescent="0.15">
      <c r="A145" s="1">
        <v>10469</v>
      </c>
      <c r="B145" s="26" t="s">
        <v>181</v>
      </c>
      <c r="C145" s="1">
        <v>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72</v>
      </c>
      <c r="K145" s="1" t="s">
        <v>20</v>
      </c>
      <c r="L145" s="1" t="s">
        <v>17</v>
      </c>
      <c r="N145" s="1">
        <v>1</v>
      </c>
      <c r="O145" s="1" t="s">
        <v>81</v>
      </c>
      <c r="P145" s="1"/>
      <c r="Q145" s="1"/>
      <c r="R145" s="1"/>
      <c r="S145" s="1"/>
      <c r="T145" s="1"/>
      <c r="U145">
        <f t="shared" si="0"/>
        <v>1</v>
      </c>
      <c r="V145">
        <f t="shared" si="1"/>
        <v>1</v>
      </c>
    </row>
    <row r="146" spans="1:22" ht="13" x14ac:dyDescent="0.15">
      <c r="A146" s="1">
        <v>10470</v>
      </c>
      <c r="B146" s="26" t="s">
        <v>181</v>
      </c>
      <c r="C146" s="1">
        <v>3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54</v>
      </c>
      <c r="K146" s="1" t="s">
        <v>22</v>
      </c>
      <c r="L146" s="1" t="s">
        <v>17</v>
      </c>
      <c r="N146" s="1">
        <v>1</v>
      </c>
      <c r="O146" s="1" t="s">
        <v>82</v>
      </c>
      <c r="P146" s="1"/>
      <c r="Q146" s="1"/>
      <c r="R146" s="1"/>
      <c r="S146" s="1"/>
      <c r="T146" s="1"/>
      <c r="U146">
        <f t="shared" si="0"/>
        <v>1</v>
      </c>
      <c r="V146">
        <f t="shared" si="1"/>
        <v>1</v>
      </c>
    </row>
    <row r="147" spans="1:22" ht="13" x14ac:dyDescent="0.15">
      <c r="A147" s="1">
        <v>10471</v>
      </c>
      <c r="B147" s="26" t="s">
        <v>181</v>
      </c>
      <c r="C147" s="1">
        <v>5</v>
      </c>
      <c r="D147" s="1">
        <v>3</v>
      </c>
      <c r="E147" s="1">
        <v>2</v>
      </c>
      <c r="F147" s="1">
        <v>13</v>
      </c>
      <c r="G147" s="1">
        <v>2</v>
      </c>
      <c r="H147" s="1">
        <v>0</v>
      </c>
      <c r="I147" s="1">
        <v>0</v>
      </c>
      <c r="J147" s="1">
        <v>567</v>
      </c>
      <c r="K147" s="1" t="s">
        <v>16</v>
      </c>
      <c r="L147" s="1" t="s">
        <v>17</v>
      </c>
      <c r="N147" s="1">
        <v>2</v>
      </c>
      <c r="O147" s="1" t="s">
        <v>83</v>
      </c>
      <c r="P147" s="1"/>
      <c r="Q147" s="1" t="s">
        <v>84</v>
      </c>
      <c r="R147" s="1" t="s">
        <v>85</v>
      </c>
      <c r="S147" s="1"/>
      <c r="T147" s="1"/>
      <c r="U147">
        <f t="shared" si="0"/>
        <v>3</v>
      </c>
      <c r="V147">
        <f t="shared" si="1"/>
        <v>6</v>
      </c>
    </row>
    <row r="148" spans="1:22" ht="13" x14ac:dyDescent="0.15">
      <c r="A148" s="1">
        <v>10472</v>
      </c>
      <c r="B148" s="26" t="s">
        <v>181</v>
      </c>
      <c r="C148" s="1">
        <v>12</v>
      </c>
      <c r="D148" s="1">
        <v>5</v>
      </c>
      <c r="E148" s="1">
        <v>3.5</v>
      </c>
      <c r="F148" s="1">
        <v>15</v>
      </c>
      <c r="G148" s="1">
        <v>0.5</v>
      </c>
      <c r="H148" s="1">
        <v>0</v>
      </c>
      <c r="I148" s="1">
        <v>1</v>
      </c>
      <c r="J148" s="1">
        <v>766.5</v>
      </c>
      <c r="K148" s="1" t="s">
        <v>30</v>
      </c>
      <c r="L148" s="1" t="s">
        <v>17</v>
      </c>
      <c r="N148" s="1">
        <v>1.5</v>
      </c>
      <c r="O148" s="1"/>
      <c r="P148" s="1" t="s">
        <v>35</v>
      </c>
      <c r="Q148" s="1" t="s">
        <v>86</v>
      </c>
      <c r="R148" s="1" t="s">
        <v>32</v>
      </c>
      <c r="S148" s="1" t="s">
        <v>87</v>
      </c>
      <c r="T148" s="1"/>
      <c r="U148">
        <f t="shared" si="0"/>
        <v>4</v>
      </c>
      <c r="V148">
        <f t="shared" si="1"/>
        <v>6</v>
      </c>
    </row>
    <row r="149" spans="1:22" ht="13" x14ac:dyDescent="0.15">
      <c r="A149" s="1">
        <v>10473</v>
      </c>
      <c r="B149" s="26" t="s">
        <v>181</v>
      </c>
      <c r="C149" s="1">
        <v>0</v>
      </c>
      <c r="D149" s="1">
        <v>0</v>
      </c>
      <c r="E149" s="1">
        <v>0</v>
      </c>
      <c r="F149" s="1">
        <v>8</v>
      </c>
      <c r="G149" s="1">
        <v>0</v>
      </c>
      <c r="H149" s="1">
        <v>0</v>
      </c>
      <c r="I149" s="1">
        <v>0</v>
      </c>
      <c r="J149" s="1">
        <v>208</v>
      </c>
      <c r="K149" s="1" t="s">
        <v>50</v>
      </c>
      <c r="L149" s="1" t="s">
        <v>17</v>
      </c>
      <c r="N149" s="1">
        <v>2.5</v>
      </c>
      <c r="O149" s="1" t="s">
        <v>79</v>
      </c>
      <c r="P149" s="1"/>
      <c r="Q149" s="1"/>
      <c r="R149" s="1"/>
      <c r="S149" s="1"/>
      <c r="T149" s="1"/>
      <c r="U149">
        <f t="shared" si="0"/>
        <v>1</v>
      </c>
      <c r="V149">
        <f t="shared" si="1"/>
        <v>2.5</v>
      </c>
    </row>
    <row r="150" spans="1:22" ht="13" x14ac:dyDescent="0.15">
      <c r="A150" s="1">
        <v>10474</v>
      </c>
      <c r="B150" s="26" t="s">
        <v>181</v>
      </c>
      <c r="C150" s="1">
        <v>3</v>
      </c>
      <c r="D150" s="1">
        <v>1</v>
      </c>
      <c r="E150" s="1">
        <v>4.5</v>
      </c>
      <c r="F150" s="1">
        <v>7</v>
      </c>
      <c r="G150" s="1">
        <v>1</v>
      </c>
      <c r="H150" s="1">
        <v>0.5</v>
      </c>
      <c r="I150" s="1">
        <v>0</v>
      </c>
      <c r="J150" s="1">
        <v>361.5</v>
      </c>
      <c r="K150" s="1" t="s">
        <v>26</v>
      </c>
      <c r="L150" s="1" t="s">
        <v>17</v>
      </c>
      <c r="N150" s="1">
        <v>0.75</v>
      </c>
      <c r="O150" s="1"/>
      <c r="P150" s="1" t="s">
        <v>79</v>
      </c>
      <c r="Q150" s="1" t="s">
        <v>80</v>
      </c>
      <c r="R150" s="1"/>
      <c r="S150" s="1"/>
      <c r="T150" s="1"/>
      <c r="U150">
        <f t="shared" si="0"/>
        <v>2</v>
      </c>
      <c r="V150">
        <f t="shared" si="1"/>
        <v>1.5</v>
      </c>
    </row>
    <row r="151" spans="1:22" ht="13" x14ac:dyDescent="0.15">
      <c r="A151" s="1">
        <v>10475</v>
      </c>
      <c r="B151" s="26" t="s">
        <v>181</v>
      </c>
      <c r="C151" s="1">
        <v>1.5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27</v>
      </c>
      <c r="K151" s="1" t="s">
        <v>34</v>
      </c>
      <c r="L151" s="1" t="s">
        <v>17</v>
      </c>
      <c r="N151" s="1">
        <v>0.5</v>
      </c>
      <c r="O151" s="1" t="s">
        <v>35</v>
      </c>
      <c r="P151" s="1"/>
      <c r="Q151" s="1"/>
      <c r="R151" s="1"/>
      <c r="S151" s="1"/>
      <c r="T151" s="1"/>
      <c r="U151">
        <f t="shared" si="0"/>
        <v>1</v>
      </c>
      <c r="V151">
        <f t="shared" si="1"/>
        <v>0.5</v>
      </c>
    </row>
    <row r="152" spans="1:22" ht="13" x14ac:dyDescent="0.15">
      <c r="A152" s="1">
        <v>10476</v>
      </c>
      <c r="B152" s="26" t="s">
        <v>181</v>
      </c>
      <c r="C152" s="1">
        <v>8</v>
      </c>
      <c r="D152" s="1">
        <v>0</v>
      </c>
      <c r="E152" s="1">
        <v>6</v>
      </c>
      <c r="F152" s="1">
        <v>0</v>
      </c>
      <c r="G152" s="1">
        <v>0</v>
      </c>
      <c r="H152" s="1">
        <v>0</v>
      </c>
      <c r="I152" s="1">
        <v>0</v>
      </c>
      <c r="J152" s="1">
        <v>234</v>
      </c>
      <c r="K152" s="1" t="s">
        <v>38</v>
      </c>
      <c r="L152" s="1" t="s">
        <v>17</v>
      </c>
      <c r="N152" s="1">
        <v>1</v>
      </c>
      <c r="O152" s="1" t="s">
        <v>88</v>
      </c>
      <c r="P152" s="1" t="s">
        <v>89</v>
      </c>
      <c r="Q152" s="1"/>
      <c r="R152" s="1"/>
      <c r="S152" s="1"/>
      <c r="T152" s="1"/>
      <c r="U152">
        <f t="shared" si="0"/>
        <v>2</v>
      </c>
      <c r="V152">
        <f t="shared" si="1"/>
        <v>2</v>
      </c>
    </row>
    <row r="153" spans="1:22" ht="13" x14ac:dyDescent="0.15">
      <c r="A153" s="1">
        <v>10477</v>
      </c>
      <c r="B153" s="26" t="s">
        <v>182</v>
      </c>
      <c r="C153" s="1">
        <v>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54</v>
      </c>
      <c r="K153" s="1" t="s">
        <v>20</v>
      </c>
      <c r="L153" s="1" t="s">
        <v>17</v>
      </c>
      <c r="N153" s="1">
        <v>0.5</v>
      </c>
      <c r="O153" s="1" t="s">
        <v>90</v>
      </c>
      <c r="P153" s="1"/>
      <c r="Q153" s="1"/>
      <c r="R153" s="1"/>
      <c r="S153" s="1"/>
      <c r="T153" s="1"/>
      <c r="U153">
        <f t="shared" si="0"/>
        <v>1</v>
      </c>
      <c r="V153">
        <f t="shared" si="1"/>
        <v>0.5</v>
      </c>
    </row>
    <row r="154" spans="1:22" ht="13" x14ac:dyDescent="0.15">
      <c r="A154" s="1">
        <v>10478</v>
      </c>
      <c r="B154" s="26" t="s">
        <v>182</v>
      </c>
      <c r="C154" s="1">
        <v>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54</v>
      </c>
      <c r="K154" s="1" t="s">
        <v>24</v>
      </c>
      <c r="L154" s="1" t="s">
        <v>17</v>
      </c>
      <c r="N154" s="1">
        <v>0.5</v>
      </c>
      <c r="O154" s="1" t="s">
        <v>91</v>
      </c>
      <c r="P154" s="1"/>
      <c r="Q154" s="1"/>
      <c r="R154" s="1"/>
      <c r="S154" s="1"/>
      <c r="T154" s="1"/>
      <c r="U154">
        <f t="shared" si="0"/>
        <v>1</v>
      </c>
      <c r="V154">
        <f t="shared" si="1"/>
        <v>0.5</v>
      </c>
    </row>
    <row r="155" spans="1:22" ht="13" x14ac:dyDescent="0.15">
      <c r="A155" s="1">
        <v>10479</v>
      </c>
      <c r="B155" s="26" t="s">
        <v>182</v>
      </c>
      <c r="C155" s="1">
        <v>5</v>
      </c>
      <c r="D155" s="1">
        <v>0</v>
      </c>
      <c r="E155" s="1">
        <v>0.5</v>
      </c>
      <c r="F155" s="1">
        <v>6</v>
      </c>
      <c r="G155" s="1">
        <v>1</v>
      </c>
      <c r="H155" s="1">
        <v>1.5</v>
      </c>
      <c r="I155" s="1">
        <v>0</v>
      </c>
      <c r="J155" s="1">
        <v>318.5</v>
      </c>
      <c r="K155" s="1" t="s">
        <v>26</v>
      </c>
      <c r="L155" s="1" t="s">
        <v>17</v>
      </c>
      <c r="N155" s="1">
        <v>1.5</v>
      </c>
      <c r="O155" s="1" t="s">
        <v>92</v>
      </c>
      <c r="P155" s="1" t="s">
        <v>91</v>
      </c>
      <c r="Q155" s="1"/>
      <c r="R155" s="1" t="s">
        <v>93</v>
      </c>
      <c r="S155" s="1" t="s">
        <v>94</v>
      </c>
      <c r="T155" s="1"/>
      <c r="U155">
        <f t="shared" si="0"/>
        <v>4</v>
      </c>
      <c r="V155">
        <f t="shared" si="1"/>
        <v>6</v>
      </c>
    </row>
    <row r="156" spans="1:22" ht="13" x14ac:dyDescent="0.15">
      <c r="A156" s="1">
        <v>10480</v>
      </c>
      <c r="B156" s="26" t="s">
        <v>182</v>
      </c>
      <c r="C156" s="1">
        <v>3.5</v>
      </c>
      <c r="D156" s="1">
        <v>1</v>
      </c>
      <c r="E156" s="1">
        <v>4.5</v>
      </c>
      <c r="F156" s="1">
        <v>9</v>
      </c>
      <c r="G156" s="1">
        <v>0</v>
      </c>
      <c r="H156" s="1">
        <v>0</v>
      </c>
      <c r="I156" s="1">
        <v>0</v>
      </c>
      <c r="J156" s="1">
        <v>383.5</v>
      </c>
      <c r="K156" s="1" t="s">
        <v>30</v>
      </c>
      <c r="L156" s="1" t="s">
        <v>17</v>
      </c>
      <c r="N156" s="1">
        <v>2</v>
      </c>
      <c r="O156" s="1" t="s">
        <v>95</v>
      </c>
      <c r="P156" s="1"/>
      <c r="Q156" s="1" t="s">
        <v>96</v>
      </c>
      <c r="R156" s="1" t="s">
        <v>19</v>
      </c>
      <c r="S156" s="1" t="s">
        <v>66</v>
      </c>
      <c r="T156" s="1"/>
      <c r="U156">
        <f t="shared" si="0"/>
        <v>4</v>
      </c>
      <c r="V156">
        <f t="shared" si="1"/>
        <v>8</v>
      </c>
    </row>
    <row r="157" spans="1:22" ht="13" x14ac:dyDescent="0.15">
      <c r="A157" s="1">
        <v>10482</v>
      </c>
      <c r="B157" s="26" t="s">
        <v>182</v>
      </c>
      <c r="C157" s="1">
        <v>0</v>
      </c>
      <c r="D157" s="1">
        <v>4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76</v>
      </c>
      <c r="K157" s="1" t="s">
        <v>40</v>
      </c>
      <c r="L157" s="1" t="s">
        <v>17</v>
      </c>
      <c r="N157" s="1">
        <v>1.2</v>
      </c>
      <c r="O157" s="1"/>
      <c r="P157" s="1" t="s">
        <v>19</v>
      </c>
      <c r="Q157" s="1" t="s">
        <v>97</v>
      </c>
      <c r="R157" s="1"/>
      <c r="S157" s="1"/>
      <c r="T157" s="1"/>
      <c r="U157">
        <f t="shared" si="0"/>
        <v>2</v>
      </c>
      <c r="V157">
        <f t="shared" si="1"/>
        <v>2.4</v>
      </c>
    </row>
    <row r="158" spans="1:22" ht="13" x14ac:dyDescent="0.15">
      <c r="A158" s="1">
        <v>10483</v>
      </c>
      <c r="B158" s="26" t="s">
        <v>182</v>
      </c>
      <c r="C158" s="1">
        <v>6</v>
      </c>
      <c r="D158" s="1">
        <v>1</v>
      </c>
      <c r="E158" s="1">
        <v>7</v>
      </c>
      <c r="F158" s="1">
        <v>6</v>
      </c>
      <c r="G158" s="1">
        <v>2</v>
      </c>
      <c r="H158" s="1">
        <v>0</v>
      </c>
      <c r="I158" s="1">
        <v>0</v>
      </c>
      <c r="J158" s="1">
        <v>440</v>
      </c>
      <c r="K158" s="1" t="s">
        <v>16</v>
      </c>
      <c r="L158" s="1" t="s">
        <v>17</v>
      </c>
      <c r="N158" s="1">
        <v>2</v>
      </c>
      <c r="O158" s="1" t="s">
        <v>133</v>
      </c>
      <c r="P158" s="1"/>
      <c r="Q158" s="1" t="s">
        <v>18</v>
      </c>
      <c r="R158" s="1" t="s">
        <v>19</v>
      </c>
      <c r="S158" s="1"/>
      <c r="T158" s="1"/>
      <c r="U158">
        <f t="shared" si="0"/>
        <v>3</v>
      </c>
      <c r="V158">
        <f t="shared" si="1"/>
        <v>6</v>
      </c>
    </row>
    <row r="159" spans="1:22" ht="13" x14ac:dyDescent="0.15">
      <c r="A159" s="1">
        <v>10484</v>
      </c>
      <c r="B159" s="26" t="s">
        <v>182</v>
      </c>
      <c r="C159" s="1">
        <v>8.6999999999999993</v>
      </c>
      <c r="D159" s="1">
        <v>0</v>
      </c>
      <c r="E159" s="1">
        <v>6.3</v>
      </c>
      <c r="F159" s="1">
        <v>4</v>
      </c>
      <c r="G159" s="1">
        <v>6.7</v>
      </c>
      <c r="H159" s="1">
        <v>1.7</v>
      </c>
      <c r="I159" s="1">
        <v>0</v>
      </c>
      <c r="J159" s="1">
        <v>573.49999999999898</v>
      </c>
      <c r="K159" s="1" t="s">
        <v>98</v>
      </c>
      <c r="L159" s="1" t="s">
        <v>17</v>
      </c>
      <c r="N159" s="1">
        <v>2</v>
      </c>
      <c r="O159" s="1" t="s">
        <v>99</v>
      </c>
      <c r="P159" s="1"/>
      <c r="Q159" s="1" t="s">
        <v>25</v>
      </c>
      <c r="R159" s="1"/>
      <c r="S159" s="1"/>
      <c r="T159" s="1"/>
      <c r="U159">
        <f t="shared" si="0"/>
        <v>2</v>
      </c>
      <c r="V159">
        <f t="shared" si="1"/>
        <v>4</v>
      </c>
    </row>
    <row r="160" spans="1:22" ht="13" x14ac:dyDescent="0.15">
      <c r="A160" s="1">
        <v>10485</v>
      </c>
      <c r="B160" s="26" t="s">
        <v>183</v>
      </c>
      <c r="C160" s="1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72</v>
      </c>
      <c r="K160" s="1" t="s">
        <v>20</v>
      </c>
      <c r="L160" s="1" t="s">
        <v>17</v>
      </c>
      <c r="N160" s="1">
        <v>0.75</v>
      </c>
      <c r="O160" s="1" t="s">
        <v>100</v>
      </c>
      <c r="P160" s="1"/>
      <c r="Q160" s="1"/>
      <c r="R160" s="1"/>
      <c r="S160" s="1"/>
      <c r="T160" s="1"/>
      <c r="U160">
        <f t="shared" si="0"/>
        <v>1</v>
      </c>
      <c r="V160">
        <f t="shared" si="1"/>
        <v>0.75</v>
      </c>
    </row>
    <row r="161" spans="1:22" ht="13" x14ac:dyDescent="0.15">
      <c r="A161" s="1">
        <v>10486</v>
      </c>
      <c r="B161" s="26" t="s">
        <v>183</v>
      </c>
      <c r="C161" s="1">
        <v>2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36</v>
      </c>
      <c r="K161" s="1" t="s">
        <v>24</v>
      </c>
      <c r="L161" s="1" t="s">
        <v>17</v>
      </c>
      <c r="N161" s="1">
        <v>0.25</v>
      </c>
      <c r="O161" s="1" t="s">
        <v>101</v>
      </c>
      <c r="P161" s="1"/>
      <c r="Q161" s="1"/>
      <c r="R161" s="1"/>
      <c r="S161" s="1"/>
      <c r="T161" s="1"/>
      <c r="U161">
        <f t="shared" si="0"/>
        <v>1</v>
      </c>
      <c r="V161">
        <f t="shared" si="1"/>
        <v>0.25</v>
      </c>
    </row>
    <row r="162" spans="1:22" ht="13" x14ac:dyDescent="0.15">
      <c r="A162" s="1">
        <v>10487</v>
      </c>
      <c r="B162" s="26" t="s">
        <v>183</v>
      </c>
      <c r="C162" s="1">
        <v>5</v>
      </c>
      <c r="D162" s="1">
        <v>0</v>
      </c>
      <c r="E162" s="1">
        <v>1.5</v>
      </c>
      <c r="F162" s="1">
        <v>6.5</v>
      </c>
      <c r="G162" s="1">
        <v>0.5</v>
      </c>
      <c r="H162" s="1">
        <v>0.5</v>
      </c>
      <c r="I162" s="1">
        <v>0</v>
      </c>
      <c r="J162" s="1">
        <v>307.5</v>
      </c>
      <c r="K162" s="1" t="s">
        <v>26</v>
      </c>
      <c r="L162" s="1" t="s">
        <v>17</v>
      </c>
      <c r="N162" s="1">
        <v>1</v>
      </c>
      <c r="O162" s="1" t="s">
        <v>102</v>
      </c>
      <c r="P162" s="1" t="s">
        <v>101</v>
      </c>
      <c r="Q162" s="1"/>
      <c r="R162" s="1" t="s">
        <v>103</v>
      </c>
      <c r="S162" s="1"/>
      <c r="T162" s="1"/>
      <c r="U162">
        <f t="shared" si="0"/>
        <v>3</v>
      </c>
      <c r="V162">
        <f t="shared" si="1"/>
        <v>3</v>
      </c>
    </row>
    <row r="163" spans="1:22" ht="13" x14ac:dyDescent="0.15">
      <c r="A163" s="1">
        <v>10488</v>
      </c>
      <c r="B163" s="26" t="s">
        <v>183</v>
      </c>
      <c r="C163" s="1">
        <v>6</v>
      </c>
      <c r="D163" s="1">
        <v>0</v>
      </c>
      <c r="E163" s="1">
        <v>3</v>
      </c>
      <c r="F163" s="1">
        <v>5</v>
      </c>
      <c r="G163" s="1">
        <v>1</v>
      </c>
      <c r="H163" s="1">
        <v>0</v>
      </c>
      <c r="I163" s="1">
        <v>0</v>
      </c>
      <c r="J163" s="1">
        <v>309</v>
      </c>
      <c r="K163" s="1" t="s">
        <v>30</v>
      </c>
      <c r="L163" s="1" t="s">
        <v>17</v>
      </c>
      <c r="N163" s="1">
        <v>2</v>
      </c>
      <c r="O163" s="1"/>
      <c r="P163" s="1" t="s">
        <v>104</v>
      </c>
      <c r="Q163" s="1" t="s">
        <v>105</v>
      </c>
      <c r="R163" s="1"/>
      <c r="S163" s="1"/>
      <c r="T163" s="1"/>
      <c r="U163">
        <f t="shared" si="0"/>
        <v>2</v>
      </c>
      <c r="V163">
        <f t="shared" si="1"/>
        <v>4</v>
      </c>
    </row>
    <row r="164" spans="1:22" ht="13" x14ac:dyDescent="0.15">
      <c r="A164" s="1">
        <v>10489</v>
      </c>
      <c r="B164" s="26" t="s">
        <v>183</v>
      </c>
      <c r="C164" s="1">
        <v>4.5999999999999996</v>
      </c>
      <c r="D164" s="1">
        <v>0.9</v>
      </c>
      <c r="E164" s="1">
        <v>2.2000000000000002</v>
      </c>
      <c r="F164" s="1">
        <v>6.6</v>
      </c>
      <c r="G164" s="1">
        <v>1.1000000000000001</v>
      </c>
      <c r="H164" s="1">
        <v>0.1</v>
      </c>
      <c r="I164" s="1">
        <v>0</v>
      </c>
      <c r="J164" s="1">
        <v>335.7</v>
      </c>
      <c r="K164" s="1" t="s">
        <v>16</v>
      </c>
      <c r="L164" s="1" t="s">
        <v>17</v>
      </c>
      <c r="N164" s="1">
        <v>1.7</v>
      </c>
      <c r="O164" s="1" t="s">
        <v>106</v>
      </c>
      <c r="P164" s="1" t="s">
        <v>127</v>
      </c>
      <c r="Q164" s="1"/>
      <c r="R164" s="1"/>
      <c r="S164" s="1"/>
      <c r="T164" s="1"/>
      <c r="U164">
        <f t="shared" si="0"/>
        <v>2</v>
      </c>
      <c r="V164">
        <f t="shared" si="1"/>
        <v>3.4</v>
      </c>
    </row>
    <row r="165" spans="1:22" ht="13" x14ac:dyDescent="0.15">
      <c r="A165" s="1">
        <v>10491</v>
      </c>
      <c r="B165" s="26" t="s">
        <v>184</v>
      </c>
      <c r="C165" s="1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36</v>
      </c>
      <c r="K165" s="1" t="s">
        <v>20</v>
      </c>
      <c r="L165" s="1" t="s">
        <v>17</v>
      </c>
      <c r="N165" s="1">
        <v>1</v>
      </c>
      <c r="O165" s="1" t="s">
        <v>107</v>
      </c>
      <c r="P165" s="1"/>
      <c r="Q165" s="1"/>
      <c r="R165" s="1"/>
      <c r="S165" s="1"/>
      <c r="T165" s="1"/>
      <c r="U165">
        <f t="shared" si="0"/>
        <v>1</v>
      </c>
      <c r="V165">
        <f t="shared" si="1"/>
        <v>1</v>
      </c>
    </row>
    <row r="166" spans="1:22" ht="13" x14ac:dyDescent="0.15">
      <c r="A166" s="1">
        <v>10492</v>
      </c>
      <c r="B166" s="26" t="s">
        <v>184</v>
      </c>
      <c r="C166" s="1">
        <v>3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54</v>
      </c>
      <c r="K166" s="1" t="s">
        <v>22</v>
      </c>
      <c r="L166" s="1" t="s">
        <v>17</v>
      </c>
      <c r="N166" s="1">
        <v>1</v>
      </c>
      <c r="O166" s="1" t="s">
        <v>108</v>
      </c>
      <c r="P166" s="1"/>
      <c r="Q166" s="1"/>
      <c r="R166" s="1"/>
      <c r="S166" s="1"/>
      <c r="T166" s="1"/>
      <c r="U166">
        <f t="shared" si="0"/>
        <v>1</v>
      </c>
      <c r="V166">
        <f t="shared" si="1"/>
        <v>1</v>
      </c>
    </row>
    <row r="167" spans="1:22" ht="13" x14ac:dyDescent="0.15">
      <c r="A167" s="1">
        <v>10493</v>
      </c>
      <c r="B167" s="26" t="s">
        <v>184</v>
      </c>
      <c r="C167" s="1">
        <v>3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54</v>
      </c>
      <c r="K167" s="1" t="s">
        <v>24</v>
      </c>
      <c r="L167" s="1" t="s">
        <v>17</v>
      </c>
      <c r="N167" s="1">
        <v>0.5</v>
      </c>
      <c r="O167" s="1" t="s">
        <v>25</v>
      </c>
      <c r="P167" s="1"/>
      <c r="Q167" s="1"/>
      <c r="R167" s="1"/>
      <c r="S167" s="1"/>
      <c r="T167" s="1"/>
      <c r="U167">
        <f t="shared" si="0"/>
        <v>1</v>
      </c>
      <c r="V167">
        <f t="shared" si="1"/>
        <v>0.5</v>
      </c>
    </row>
    <row r="168" spans="1:22" ht="13" x14ac:dyDescent="0.15">
      <c r="A168" s="1">
        <v>10494</v>
      </c>
      <c r="B168" s="26" t="s">
        <v>184</v>
      </c>
      <c r="C168" s="1">
        <v>2</v>
      </c>
      <c r="D168" s="1">
        <v>0</v>
      </c>
      <c r="E168" s="1">
        <v>2</v>
      </c>
      <c r="F168" s="1">
        <v>5</v>
      </c>
      <c r="G168" s="1">
        <v>0</v>
      </c>
      <c r="H168" s="1">
        <v>2</v>
      </c>
      <c r="I168" s="1">
        <v>0</v>
      </c>
      <c r="J168" s="1">
        <v>248</v>
      </c>
      <c r="K168" s="1" t="s">
        <v>26</v>
      </c>
      <c r="L168" s="1" t="s">
        <v>17</v>
      </c>
      <c r="N168" s="1">
        <v>2</v>
      </c>
      <c r="O168" s="1"/>
      <c r="P168" s="1" t="s">
        <v>134</v>
      </c>
      <c r="Q168" s="1" t="s">
        <v>27</v>
      </c>
      <c r="R168" s="1" t="s">
        <v>25</v>
      </c>
      <c r="S168" s="1" t="s">
        <v>28</v>
      </c>
      <c r="T168" s="1" t="s">
        <v>29</v>
      </c>
      <c r="U168">
        <f t="shared" si="0"/>
        <v>5</v>
      </c>
      <c r="V168">
        <f t="shared" si="1"/>
        <v>10</v>
      </c>
    </row>
    <row r="169" spans="1:22" ht="13" x14ac:dyDescent="0.15">
      <c r="A169" s="1">
        <v>10495</v>
      </c>
      <c r="B169" s="26" t="s">
        <v>184</v>
      </c>
      <c r="C169" s="1">
        <v>3</v>
      </c>
      <c r="D169" s="1">
        <v>0</v>
      </c>
      <c r="E169" s="1">
        <v>4</v>
      </c>
      <c r="F169" s="1">
        <v>10</v>
      </c>
      <c r="G169" s="1">
        <v>1</v>
      </c>
      <c r="H169" s="1">
        <v>0</v>
      </c>
      <c r="I169" s="1">
        <v>0</v>
      </c>
      <c r="J169" s="1">
        <v>400</v>
      </c>
      <c r="K169" s="1" t="s">
        <v>30</v>
      </c>
      <c r="L169" s="1" t="s">
        <v>17</v>
      </c>
      <c r="N169" s="1">
        <v>1</v>
      </c>
      <c r="O169" s="1"/>
      <c r="P169" s="1" t="s">
        <v>31</v>
      </c>
      <c r="Q169" s="1" t="s">
        <v>25</v>
      </c>
      <c r="R169" s="1" t="s">
        <v>32</v>
      </c>
      <c r="S169" s="1" t="s">
        <v>33</v>
      </c>
      <c r="T169" s="1"/>
      <c r="U169">
        <f t="shared" si="0"/>
        <v>4</v>
      </c>
      <c r="V169">
        <f t="shared" si="1"/>
        <v>4</v>
      </c>
    </row>
    <row r="170" spans="1:22" ht="13" x14ac:dyDescent="0.15">
      <c r="A170" s="1">
        <v>10496</v>
      </c>
      <c r="B170" s="26" t="s">
        <v>184</v>
      </c>
      <c r="C170" s="1">
        <v>0.5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9</v>
      </c>
      <c r="K170" s="1" t="s">
        <v>34</v>
      </c>
      <c r="L170" s="1" t="s">
        <v>17</v>
      </c>
      <c r="N170" s="1">
        <v>0.5</v>
      </c>
      <c r="O170" s="1" t="s">
        <v>35</v>
      </c>
      <c r="P170" s="1"/>
      <c r="Q170" s="1"/>
      <c r="R170" s="1"/>
      <c r="S170" s="1"/>
      <c r="T170" s="1"/>
      <c r="U170">
        <f t="shared" si="0"/>
        <v>1</v>
      </c>
      <c r="V170">
        <f t="shared" si="1"/>
        <v>0.5</v>
      </c>
    </row>
    <row r="171" spans="1:22" ht="13" x14ac:dyDescent="0.15">
      <c r="A171" s="1">
        <v>10497</v>
      </c>
      <c r="B171" s="26" t="s">
        <v>184</v>
      </c>
      <c r="C171" s="1">
        <v>5</v>
      </c>
      <c r="D171" s="1">
        <v>1</v>
      </c>
      <c r="E171" s="1">
        <v>1</v>
      </c>
      <c r="F171" s="1">
        <v>6</v>
      </c>
      <c r="G171" s="1">
        <v>2</v>
      </c>
      <c r="H171" s="1">
        <v>0</v>
      </c>
      <c r="I171" s="1">
        <v>0</v>
      </c>
      <c r="J171" s="1">
        <v>332</v>
      </c>
      <c r="K171" s="1" t="s">
        <v>16</v>
      </c>
      <c r="L171" s="1" t="s">
        <v>17</v>
      </c>
      <c r="N171" s="1">
        <v>1</v>
      </c>
      <c r="O171" s="1"/>
      <c r="P171" s="1" t="s">
        <v>37</v>
      </c>
      <c r="Q171" s="1" t="s">
        <v>25</v>
      </c>
      <c r="R171" s="1"/>
      <c r="S171" s="1"/>
      <c r="T171" s="1"/>
      <c r="U171">
        <f t="shared" si="0"/>
        <v>2</v>
      </c>
      <c r="V171">
        <f t="shared" si="1"/>
        <v>2</v>
      </c>
    </row>
    <row r="172" spans="1:22" ht="13" x14ac:dyDescent="0.15">
      <c r="A172" s="1">
        <v>10498</v>
      </c>
      <c r="B172" s="26" t="s">
        <v>184</v>
      </c>
      <c r="C172" s="1">
        <v>6.5</v>
      </c>
      <c r="D172" s="1">
        <v>0</v>
      </c>
      <c r="E172" s="1">
        <v>5.3</v>
      </c>
      <c r="F172" s="1">
        <v>0</v>
      </c>
      <c r="G172" s="1">
        <v>0.2</v>
      </c>
      <c r="H172" s="1">
        <v>1.5</v>
      </c>
      <c r="I172" s="1">
        <v>0</v>
      </c>
      <c r="J172" s="1">
        <v>240.7</v>
      </c>
      <c r="K172" s="1" t="s">
        <v>38</v>
      </c>
      <c r="L172" s="1" t="s">
        <v>17</v>
      </c>
      <c r="N172" s="1">
        <v>0.8</v>
      </c>
      <c r="O172" s="1" t="s">
        <v>25</v>
      </c>
      <c r="P172" s="1"/>
      <c r="Q172" s="1"/>
      <c r="R172" s="1"/>
      <c r="S172" s="1"/>
      <c r="T172" s="1"/>
      <c r="U172">
        <f t="shared" si="0"/>
        <v>1</v>
      </c>
      <c r="V172">
        <f t="shared" si="1"/>
        <v>0.8</v>
      </c>
    </row>
    <row r="173" spans="1:22" ht="13" x14ac:dyDescent="0.15">
      <c r="A173" s="1">
        <v>10499</v>
      </c>
      <c r="B173" s="26" t="s">
        <v>184</v>
      </c>
      <c r="C173" s="1">
        <v>7</v>
      </c>
      <c r="D173" s="1">
        <v>18.8</v>
      </c>
      <c r="E173" s="1">
        <v>2.5</v>
      </c>
      <c r="F173" s="1">
        <v>4.8</v>
      </c>
      <c r="G173" s="1">
        <v>0.8</v>
      </c>
      <c r="H173" s="1">
        <v>0</v>
      </c>
      <c r="I173" s="1">
        <v>0</v>
      </c>
      <c r="J173" s="1">
        <v>666.3</v>
      </c>
      <c r="K173" s="1" t="s">
        <v>39</v>
      </c>
      <c r="L173" s="1" t="s">
        <v>17</v>
      </c>
      <c r="N173" s="1">
        <v>1.1000000000000001</v>
      </c>
      <c r="O173" s="1"/>
      <c r="P173" s="1" t="s">
        <v>25</v>
      </c>
      <c r="Q173" s="1"/>
      <c r="R173" s="1"/>
      <c r="S173" s="1"/>
      <c r="T173" s="1"/>
      <c r="U173">
        <f t="shared" si="0"/>
        <v>1</v>
      </c>
      <c r="V173">
        <f t="shared" si="1"/>
        <v>1.1000000000000001</v>
      </c>
    </row>
    <row r="174" spans="1:22" ht="13" x14ac:dyDescent="0.15">
      <c r="A174" s="1">
        <v>10500</v>
      </c>
      <c r="B174" s="26" t="s">
        <v>184</v>
      </c>
      <c r="C174" s="1">
        <v>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36</v>
      </c>
      <c r="K174" s="1" t="s">
        <v>40</v>
      </c>
      <c r="L174" s="1" t="s">
        <v>17</v>
      </c>
      <c r="N174" s="1">
        <v>0.5</v>
      </c>
      <c r="O174" s="1" t="s">
        <v>25</v>
      </c>
      <c r="P174" s="1"/>
      <c r="Q174" s="1"/>
      <c r="R174" s="1"/>
      <c r="S174" s="1"/>
      <c r="T174" s="1"/>
      <c r="U174">
        <f t="shared" si="0"/>
        <v>1</v>
      </c>
      <c r="V174">
        <f t="shared" si="1"/>
        <v>0.5</v>
      </c>
    </row>
    <row r="175" spans="1:22" ht="13" x14ac:dyDescent="0.15">
      <c r="A175" s="1">
        <v>10502</v>
      </c>
      <c r="B175" s="26" t="s">
        <v>171</v>
      </c>
      <c r="C175" s="1">
        <v>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90</v>
      </c>
      <c r="K175" s="1" t="s">
        <v>41</v>
      </c>
      <c r="L175" s="1" t="s">
        <v>17</v>
      </c>
      <c r="N175" s="1">
        <v>0.5</v>
      </c>
      <c r="O175" s="1" t="s">
        <v>42</v>
      </c>
      <c r="P175" s="1"/>
      <c r="Q175" s="1"/>
      <c r="R175" s="1"/>
      <c r="S175" s="1"/>
      <c r="T175" s="1"/>
      <c r="U175">
        <f t="shared" si="0"/>
        <v>1</v>
      </c>
      <c r="V175">
        <f t="shared" si="1"/>
        <v>0.5</v>
      </c>
    </row>
    <row r="176" spans="1:22" ht="13" x14ac:dyDescent="0.15">
      <c r="A176" s="1">
        <v>10503</v>
      </c>
      <c r="B176" s="26" t="s">
        <v>171</v>
      </c>
      <c r="C176" s="1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54</v>
      </c>
      <c r="K176" s="1" t="s">
        <v>24</v>
      </c>
      <c r="L176" s="1" t="s">
        <v>17</v>
      </c>
      <c r="N176" s="1">
        <v>0.25</v>
      </c>
      <c r="O176" s="1" t="s">
        <v>21</v>
      </c>
      <c r="P176" s="1"/>
      <c r="Q176" s="1"/>
      <c r="R176" s="1"/>
      <c r="S176" s="1"/>
      <c r="T176" s="1"/>
      <c r="U176">
        <f t="shared" si="0"/>
        <v>1</v>
      </c>
      <c r="V176">
        <f t="shared" si="1"/>
        <v>0.25</v>
      </c>
    </row>
    <row r="177" spans="1:22" ht="13" x14ac:dyDescent="0.15">
      <c r="A177" s="1">
        <v>10504</v>
      </c>
      <c r="B177" s="26" t="s">
        <v>171</v>
      </c>
      <c r="C177" s="1">
        <v>0.25</v>
      </c>
      <c r="D177" s="1">
        <v>0</v>
      </c>
      <c r="E177" s="1">
        <v>0</v>
      </c>
      <c r="F177" s="1">
        <v>5</v>
      </c>
      <c r="G177" s="1">
        <v>3</v>
      </c>
      <c r="H177" s="1">
        <v>0</v>
      </c>
      <c r="I177" s="1">
        <v>0</v>
      </c>
      <c r="J177" s="1">
        <v>212.5</v>
      </c>
      <c r="K177" s="1" t="s">
        <v>43</v>
      </c>
      <c r="L177" s="1" t="s">
        <v>17</v>
      </c>
      <c r="N177" s="1">
        <v>1</v>
      </c>
      <c r="O177" s="1" t="s">
        <v>44</v>
      </c>
      <c r="P177" s="1"/>
      <c r="Q177" s="1"/>
      <c r="R177" s="1"/>
      <c r="S177" s="1"/>
      <c r="T177" s="1"/>
      <c r="U177">
        <f t="shared" si="0"/>
        <v>1</v>
      </c>
      <c r="V177">
        <f t="shared" si="1"/>
        <v>1</v>
      </c>
    </row>
    <row r="178" spans="1:22" ht="13" x14ac:dyDescent="0.15">
      <c r="A178" s="1">
        <v>10505</v>
      </c>
      <c r="B178" s="26" t="s">
        <v>171</v>
      </c>
      <c r="C178" s="1">
        <v>2</v>
      </c>
      <c r="D178" s="1">
        <v>0</v>
      </c>
      <c r="E178" s="1">
        <v>2</v>
      </c>
      <c r="F178" s="1">
        <v>5</v>
      </c>
      <c r="G178" s="1">
        <v>0</v>
      </c>
      <c r="H178" s="1">
        <v>2</v>
      </c>
      <c r="I178" s="1">
        <v>0</v>
      </c>
      <c r="J178" s="1">
        <v>248</v>
      </c>
      <c r="K178" s="1" t="s">
        <v>26</v>
      </c>
      <c r="L178" s="1" t="s">
        <v>17</v>
      </c>
      <c r="N178" s="1">
        <v>1</v>
      </c>
      <c r="O178" s="1"/>
      <c r="P178" s="1" t="s">
        <v>21</v>
      </c>
      <c r="Q178" s="1"/>
      <c r="R178" s="1"/>
      <c r="S178" s="1"/>
      <c r="T178" s="1"/>
      <c r="U178">
        <f t="shared" si="0"/>
        <v>1</v>
      </c>
      <c r="V178">
        <f t="shared" si="1"/>
        <v>1</v>
      </c>
    </row>
    <row r="179" spans="1:22" ht="13" x14ac:dyDescent="0.15">
      <c r="A179" s="1">
        <v>10506</v>
      </c>
      <c r="B179" s="26" t="s">
        <v>171</v>
      </c>
      <c r="C179" s="1">
        <v>6</v>
      </c>
      <c r="D179" s="1">
        <v>0.5</v>
      </c>
      <c r="E179" s="1">
        <v>6</v>
      </c>
      <c r="F179" s="1">
        <v>8</v>
      </c>
      <c r="G179" s="1">
        <v>0</v>
      </c>
      <c r="H179" s="1">
        <v>0</v>
      </c>
      <c r="I179" s="1">
        <v>0</v>
      </c>
      <c r="J179" s="1">
        <v>415.5</v>
      </c>
      <c r="K179" s="1" t="s">
        <v>16</v>
      </c>
      <c r="L179" s="1" t="s">
        <v>17</v>
      </c>
      <c r="N179" s="1">
        <v>2</v>
      </c>
      <c r="O179" s="1"/>
      <c r="P179" s="1" t="s">
        <v>45</v>
      </c>
      <c r="Q179" s="1" t="s">
        <v>46</v>
      </c>
      <c r="R179" s="1"/>
      <c r="S179" s="1"/>
      <c r="T179" s="1"/>
      <c r="U179">
        <f t="shared" si="0"/>
        <v>2</v>
      </c>
      <c r="V179">
        <f t="shared" si="1"/>
        <v>4</v>
      </c>
    </row>
    <row r="180" spans="1:22" ht="13" x14ac:dyDescent="0.15">
      <c r="A180" s="1">
        <v>10508</v>
      </c>
      <c r="B180" s="26" t="s">
        <v>185</v>
      </c>
      <c r="C180" s="1">
        <v>3.5</v>
      </c>
      <c r="D180" s="1">
        <v>0</v>
      </c>
      <c r="E180" s="1">
        <v>2</v>
      </c>
      <c r="F180" s="1">
        <v>5.5</v>
      </c>
      <c r="G180" s="1">
        <v>0.25</v>
      </c>
      <c r="H180" s="1">
        <v>1</v>
      </c>
      <c r="I180" s="1">
        <v>0</v>
      </c>
      <c r="J180" s="1">
        <v>268.5</v>
      </c>
      <c r="K180" s="1" t="s">
        <v>26</v>
      </c>
      <c r="L180" s="1" t="s">
        <v>17</v>
      </c>
      <c r="N180" s="1">
        <v>1.5</v>
      </c>
      <c r="O180" s="1"/>
      <c r="P180" s="1" t="s">
        <v>131</v>
      </c>
      <c r="Q180" s="1" t="s">
        <v>67</v>
      </c>
      <c r="R180" s="1" t="s">
        <v>70</v>
      </c>
      <c r="S180" s="1"/>
      <c r="T180" s="1"/>
      <c r="U180">
        <f t="shared" si="0"/>
        <v>3</v>
      </c>
      <c r="V180">
        <f t="shared" si="1"/>
        <v>4.5</v>
      </c>
    </row>
    <row r="181" spans="1:22" ht="13" x14ac:dyDescent="0.15">
      <c r="A181" s="1">
        <v>10509</v>
      </c>
      <c r="B181" s="26" t="s">
        <v>186</v>
      </c>
      <c r="C181" s="1">
        <v>3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54</v>
      </c>
      <c r="K181" s="1" t="s">
        <v>22</v>
      </c>
      <c r="L181" s="1" t="s">
        <v>17</v>
      </c>
      <c r="N181" s="1">
        <v>1</v>
      </c>
      <c r="O181" s="1" t="s">
        <v>37</v>
      </c>
      <c r="P181" s="1"/>
      <c r="Q181" s="1"/>
      <c r="R181" s="1"/>
      <c r="S181" s="1"/>
      <c r="T181" s="1"/>
      <c r="U181">
        <f t="shared" si="0"/>
        <v>1</v>
      </c>
      <c r="V181">
        <f t="shared" si="1"/>
        <v>1</v>
      </c>
    </row>
    <row r="182" spans="1:22" ht="13" x14ac:dyDescent="0.15">
      <c r="A182" s="1">
        <v>10510</v>
      </c>
      <c r="B182" s="26" t="s">
        <v>186</v>
      </c>
      <c r="C182" s="1">
        <v>4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72</v>
      </c>
      <c r="K182" s="1" t="s">
        <v>24</v>
      </c>
      <c r="L182" s="1" t="s">
        <v>17</v>
      </c>
      <c r="N182" s="1">
        <v>0.5</v>
      </c>
      <c r="O182" s="1" t="s">
        <v>109</v>
      </c>
      <c r="P182" s="1"/>
      <c r="Q182" s="1"/>
      <c r="R182" s="1"/>
      <c r="S182" s="1"/>
      <c r="T182" s="1"/>
      <c r="U182">
        <f t="shared" si="0"/>
        <v>1</v>
      </c>
      <c r="V182">
        <f t="shared" si="1"/>
        <v>0.5</v>
      </c>
    </row>
    <row r="183" spans="1:22" ht="13" x14ac:dyDescent="0.15">
      <c r="A183" s="1">
        <v>10511</v>
      </c>
      <c r="B183" s="26" t="s">
        <v>186</v>
      </c>
      <c r="C183" s="1">
        <v>4</v>
      </c>
      <c r="D183" s="1">
        <v>0</v>
      </c>
      <c r="E183" s="1">
        <v>0.5</v>
      </c>
      <c r="F183" s="1">
        <v>8</v>
      </c>
      <c r="G183" s="1">
        <v>3</v>
      </c>
      <c r="H183" s="1">
        <v>0</v>
      </c>
      <c r="I183" s="1">
        <v>0</v>
      </c>
      <c r="J183" s="1">
        <v>365.5</v>
      </c>
      <c r="K183" s="1" t="s">
        <v>26</v>
      </c>
      <c r="L183" s="1" t="s">
        <v>17</v>
      </c>
      <c r="N183" s="1">
        <v>1</v>
      </c>
      <c r="O183" s="1"/>
      <c r="P183" s="1" t="s">
        <v>109</v>
      </c>
      <c r="Q183" s="1" t="s">
        <v>111</v>
      </c>
      <c r="R183" s="1"/>
      <c r="S183" s="1"/>
      <c r="T183" s="1"/>
      <c r="U183">
        <f t="shared" si="0"/>
        <v>2</v>
      </c>
      <c r="V183">
        <f t="shared" si="1"/>
        <v>2</v>
      </c>
    </row>
    <row r="184" spans="1:22" ht="13" x14ac:dyDescent="0.15">
      <c r="A184" s="1">
        <v>10512</v>
      </c>
      <c r="B184" s="26" t="s">
        <v>186</v>
      </c>
      <c r="C184" s="1">
        <v>2</v>
      </c>
      <c r="D184" s="1">
        <v>1</v>
      </c>
      <c r="E184" s="1">
        <v>3</v>
      </c>
      <c r="F184" s="1">
        <v>6.5</v>
      </c>
      <c r="G184" s="1">
        <v>2</v>
      </c>
      <c r="H184" s="1">
        <v>0.5</v>
      </c>
      <c r="I184" s="1">
        <v>0</v>
      </c>
      <c r="J184" s="1">
        <v>334</v>
      </c>
      <c r="K184" s="1" t="s">
        <v>54</v>
      </c>
      <c r="L184" s="1" t="s">
        <v>17</v>
      </c>
      <c r="N184" s="1">
        <v>1.5</v>
      </c>
      <c r="O184" s="1"/>
      <c r="P184" s="1" t="s">
        <v>19</v>
      </c>
      <c r="Q184" s="1"/>
      <c r="R184" s="1"/>
      <c r="S184" s="1"/>
      <c r="T184" s="1"/>
      <c r="U184">
        <f t="shared" si="0"/>
        <v>1</v>
      </c>
      <c r="V184">
        <f t="shared" si="1"/>
        <v>1.5</v>
      </c>
    </row>
    <row r="185" spans="1:22" ht="13" x14ac:dyDescent="0.15">
      <c r="A185" s="1">
        <v>10513</v>
      </c>
      <c r="B185" s="26" t="s">
        <v>186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 t="s">
        <v>56</v>
      </c>
      <c r="L185" s="1" t="s">
        <v>17</v>
      </c>
      <c r="N185" s="1">
        <v>2</v>
      </c>
      <c r="O185" s="1" t="s">
        <v>112</v>
      </c>
      <c r="P185" s="1" t="s">
        <v>65</v>
      </c>
      <c r="Q185" s="1"/>
      <c r="R185" s="1" t="s">
        <v>19</v>
      </c>
      <c r="S185" s="1" t="s">
        <v>113</v>
      </c>
      <c r="T185" s="1"/>
      <c r="U185">
        <f t="shared" si="0"/>
        <v>4</v>
      </c>
      <c r="V185">
        <f t="shared" si="1"/>
        <v>8</v>
      </c>
    </row>
    <row r="186" spans="1:22" ht="13" x14ac:dyDescent="0.15">
      <c r="A186" s="1">
        <v>10514</v>
      </c>
      <c r="B186" s="26" t="s">
        <v>186</v>
      </c>
      <c r="C186" s="1">
        <v>2</v>
      </c>
      <c r="D186" s="1">
        <v>1</v>
      </c>
      <c r="E186" s="1">
        <v>3</v>
      </c>
      <c r="F186" s="1">
        <v>6.5</v>
      </c>
      <c r="G186" s="1">
        <v>2</v>
      </c>
      <c r="H186" s="1">
        <v>0.5</v>
      </c>
      <c r="I186" s="1">
        <v>0</v>
      </c>
      <c r="J186" s="1">
        <v>334</v>
      </c>
      <c r="K186" s="1" t="s">
        <v>54</v>
      </c>
      <c r="L186" s="1" t="s">
        <v>17</v>
      </c>
      <c r="N186" s="1">
        <v>2</v>
      </c>
      <c r="O186" s="1" t="s">
        <v>42</v>
      </c>
      <c r="P186" s="1"/>
      <c r="Q186" s="1" t="s">
        <v>19</v>
      </c>
      <c r="R186" s="1"/>
      <c r="S186" s="1"/>
      <c r="T186" s="1"/>
      <c r="U186">
        <f t="shared" si="0"/>
        <v>2</v>
      </c>
      <c r="V186">
        <f t="shared" si="1"/>
        <v>4</v>
      </c>
    </row>
    <row r="187" spans="1:22" ht="13" x14ac:dyDescent="0.15">
      <c r="A187" s="1">
        <v>10515</v>
      </c>
      <c r="B187" s="26" t="s">
        <v>186</v>
      </c>
      <c r="C187" s="1">
        <v>0.5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28</v>
      </c>
      <c r="K187" s="1" t="s">
        <v>40</v>
      </c>
      <c r="L187" s="1" t="s">
        <v>17</v>
      </c>
      <c r="N187" s="1">
        <v>2</v>
      </c>
      <c r="O187" s="1" t="s">
        <v>61</v>
      </c>
      <c r="P187" s="1"/>
      <c r="Q187" s="1" t="s">
        <v>19</v>
      </c>
      <c r="R187" s="1"/>
      <c r="S187" s="1"/>
      <c r="T187" s="1"/>
      <c r="U187">
        <f t="shared" si="0"/>
        <v>2</v>
      </c>
      <c r="V187">
        <f t="shared" si="1"/>
        <v>4</v>
      </c>
    </row>
    <row r="188" spans="1:22" ht="13" x14ac:dyDescent="0.15">
      <c r="A188" s="1">
        <v>10516</v>
      </c>
      <c r="B188" s="26" t="s">
        <v>186</v>
      </c>
      <c r="C188" s="1">
        <v>5</v>
      </c>
      <c r="D188" s="1">
        <v>1</v>
      </c>
      <c r="E188" s="1">
        <v>1.5</v>
      </c>
      <c r="F188" s="1">
        <v>8</v>
      </c>
      <c r="G188" s="1">
        <v>2</v>
      </c>
      <c r="H188" s="1">
        <v>0</v>
      </c>
      <c r="I188" s="1">
        <v>0</v>
      </c>
      <c r="J188" s="1">
        <v>391.5</v>
      </c>
      <c r="K188" s="1" t="s">
        <v>16</v>
      </c>
      <c r="L188" s="1" t="s">
        <v>17</v>
      </c>
      <c r="N188" s="1">
        <v>2</v>
      </c>
      <c r="O188" s="1"/>
      <c r="P188" s="1" t="s">
        <v>18</v>
      </c>
      <c r="Q188" s="1" t="s">
        <v>64</v>
      </c>
      <c r="R188" s="1" t="s">
        <v>115</v>
      </c>
      <c r="S188" s="1" t="s">
        <v>19</v>
      </c>
      <c r="T188" s="1"/>
      <c r="U188">
        <f t="shared" si="0"/>
        <v>4</v>
      </c>
      <c r="V188">
        <f t="shared" si="1"/>
        <v>8</v>
      </c>
    </row>
    <row r="189" spans="1:22" ht="13" x14ac:dyDescent="0.15">
      <c r="A189" s="1">
        <v>10534</v>
      </c>
      <c r="B189" s="26" t="s">
        <v>185</v>
      </c>
      <c r="C189" s="1">
        <v>0.25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4.5</v>
      </c>
      <c r="K189" s="1" t="s">
        <v>24</v>
      </c>
      <c r="L189" s="1" t="s">
        <v>17</v>
      </c>
      <c r="N189" s="1">
        <v>0.1</v>
      </c>
      <c r="O189" s="1"/>
      <c r="P189" s="1" t="s">
        <v>67</v>
      </c>
      <c r="Q189" s="1"/>
      <c r="R189" s="1"/>
      <c r="S189" s="1"/>
      <c r="T189" s="1"/>
      <c r="U189">
        <f t="shared" si="0"/>
        <v>1</v>
      </c>
      <c r="V189">
        <f t="shared" si="1"/>
        <v>0.1</v>
      </c>
    </row>
    <row r="190" spans="1:22" ht="13" x14ac:dyDescent="0.15">
      <c r="A190" s="1">
        <v>10535</v>
      </c>
      <c r="B190" s="26" t="s">
        <v>185</v>
      </c>
      <c r="C190" s="1">
        <v>3.9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70.2</v>
      </c>
      <c r="K190" s="1" t="s">
        <v>20</v>
      </c>
      <c r="L190" s="1" t="s">
        <v>17</v>
      </c>
      <c r="N190" s="1">
        <v>1</v>
      </c>
      <c r="O190" s="1" t="s">
        <v>21</v>
      </c>
      <c r="P190" s="1"/>
      <c r="Q190" s="1"/>
      <c r="R190" s="1"/>
      <c r="S190" s="1"/>
      <c r="T190" s="1"/>
      <c r="U190">
        <f t="shared" si="0"/>
        <v>1</v>
      </c>
      <c r="V190">
        <f t="shared" si="1"/>
        <v>1</v>
      </c>
    </row>
    <row r="191" spans="1:22" ht="13" x14ac:dyDescent="0.15">
      <c r="A191" s="1">
        <v>10537</v>
      </c>
      <c r="B191" s="26" t="s">
        <v>185</v>
      </c>
      <c r="C191" s="1">
        <v>2.8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50.4</v>
      </c>
      <c r="K191" s="1" t="s">
        <v>22</v>
      </c>
      <c r="L191" s="1" t="s">
        <v>17</v>
      </c>
      <c r="N191" s="1">
        <v>1</v>
      </c>
      <c r="O191" s="1" t="s">
        <v>21</v>
      </c>
      <c r="P191" s="1"/>
      <c r="Q191" s="1"/>
      <c r="R191" s="1"/>
      <c r="S191" s="1"/>
      <c r="T191" s="1"/>
      <c r="U191">
        <f t="shared" si="0"/>
        <v>1</v>
      </c>
      <c r="V191">
        <f t="shared" si="1"/>
        <v>1</v>
      </c>
    </row>
    <row r="192" spans="1:22" ht="13" x14ac:dyDescent="0.15">
      <c r="A192" s="1">
        <v>10538</v>
      </c>
      <c r="B192" s="26" t="s">
        <v>185</v>
      </c>
      <c r="C192" s="1">
        <v>5</v>
      </c>
      <c r="D192" s="1">
        <v>0</v>
      </c>
      <c r="E192" s="1">
        <v>5</v>
      </c>
      <c r="F192" s="1">
        <v>2</v>
      </c>
      <c r="G192" s="1">
        <v>0</v>
      </c>
      <c r="H192" s="1">
        <v>0</v>
      </c>
      <c r="I192" s="1">
        <v>1</v>
      </c>
      <c r="J192" s="1">
        <v>217</v>
      </c>
      <c r="K192" s="1" t="s">
        <v>16</v>
      </c>
      <c r="L192" s="1" t="s">
        <v>17</v>
      </c>
      <c r="N192" s="1">
        <v>2.25</v>
      </c>
      <c r="O192" s="1" t="s">
        <v>135</v>
      </c>
      <c r="P192" s="1" t="s">
        <v>116</v>
      </c>
      <c r="Q192" s="1"/>
      <c r="R192" s="1" t="s">
        <v>71</v>
      </c>
      <c r="S192" s="1" t="s">
        <v>136</v>
      </c>
      <c r="T192" s="1" t="s">
        <v>137</v>
      </c>
      <c r="U192">
        <f t="shared" si="0"/>
        <v>5</v>
      </c>
      <c r="V192">
        <f t="shared" si="1"/>
        <v>11.25</v>
      </c>
    </row>
    <row r="193" spans="1:22" ht="13" x14ac:dyDescent="0.15">
      <c r="A193" s="1">
        <v>10540</v>
      </c>
      <c r="B193" s="26" t="s">
        <v>185</v>
      </c>
      <c r="C193" s="1">
        <v>12</v>
      </c>
      <c r="D193" s="1">
        <v>5</v>
      </c>
      <c r="E193" s="1">
        <v>9</v>
      </c>
      <c r="F193" s="1">
        <v>32</v>
      </c>
      <c r="G193" s="1">
        <v>1</v>
      </c>
      <c r="H193" s="1">
        <v>1</v>
      </c>
      <c r="I193" s="1">
        <v>0</v>
      </c>
      <c r="J193" s="1">
        <v>1330</v>
      </c>
      <c r="K193" s="1" t="s">
        <v>74</v>
      </c>
      <c r="L193" s="1" t="s">
        <v>17</v>
      </c>
      <c r="N193" s="1">
        <v>2</v>
      </c>
      <c r="O193" s="1" t="s">
        <v>119</v>
      </c>
      <c r="P193" s="1"/>
      <c r="Q193" s="1" t="s">
        <v>120</v>
      </c>
      <c r="R193" s="1" t="s">
        <v>121</v>
      </c>
      <c r="S193" s="1"/>
      <c r="T193" s="1"/>
      <c r="U193">
        <f t="shared" si="0"/>
        <v>3</v>
      </c>
      <c r="V193">
        <f t="shared" si="1"/>
        <v>6</v>
      </c>
    </row>
    <row r="194" spans="1:22" ht="13" x14ac:dyDescent="0.15">
      <c r="A194" s="1">
        <v>10541</v>
      </c>
      <c r="B194" s="26" t="s">
        <v>187</v>
      </c>
      <c r="C194" s="1">
        <v>2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36</v>
      </c>
      <c r="K194" s="1" t="s">
        <v>78</v>
      </c>
      <c r="L194" s="1" t="s">
        <v>17</v>
      </c>
      <c r="N194" s="1">
        <v>2</v>
      </c>
      <c r="O194" s="1" t="s">
        <v>79</v>
      </c>
      <c r="P194" s="1"/>
      <c r="Q194" s="1"/>
      <c r="R194" s="1"/>
      <c r="S194" s="1"/>
      <c r="T194" s="1"/>
      <c r="U194">
        <f t="shared" si="0"/>
        <v>1</v>
      </c>
      <c r="V194">
        <f t="shared" si="1"/>
        <v>2</v>
      </c>
    </row>
    <row r="195" spans="1:22" ht="13" x14ac:dyDescent="0.15">
      <c r="A195" s="1">
        <v>10542</v>
      </c>
      <c r="B195" s="26" t="s">
        <v>187</v>
      </c>
      <c r="C195" s="1">
        <v>3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54</v>
      </c>
      <c r="K195" s="1" t="s">
        <v>24</v>
      </c>
      <c r="L195" s="1" t="s">
        <v>17</v>
      </c>
      <c r="N195" s="1">
        <v>0.25</v>
      </c>
      <c r="O195" s="1" t="s">
        <v>80</v>
      </c>
      <c r="P195" s="1"/>
      <c r="Q195" s="1"/>
      <c r="R195" s="1"/>
      <c r="S195" s="1"/>
      <c r="T195" s="1"/>
      <c r="U195">
        <f t="shared" si="0"/>
        <v>1</v>
      </c>
      <c r="V195">
        <f t="shared" si="1"/>
        <v>0.25</v>
      </c>
    </row>
    <row r="196" spans="1:22" ht="13" x14ac:dyDescent="0.15">
      <c r="A196" s="1">
        <v>10543</v>
      </c>
      <c r="B196" s="26" t="s">
        <v>187</v>
      </c>
      <c r="C196" s="1">
        <v>4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72</v>
      </c>
      <c r="K196" s="1" t="s">
        <v>20</v>
      </c>
      <c r="L196" s="1" t="s">
        <v>17</v>
      </c>
      <c r="N196" s="1">
        <v>1</v>
      </c>
      <c r="O196" s="1" t="s">
        <v>81</v>
      </c>
      <c r="P196" s="1"/>
      <c r="Q196" s="1"/>
      <c r="R196" s="1"/>
      <c r="S196" s="1"/>
      <c r="T196" s="1"/>
      <c r="U196">
        <f t="shared" si="0"/>
        <v>1</v>
      </c>
      <c r="V196">
        <f t="shared" si="1"/>
        <v>1</v>
      </c>
    </row>
    <row r="197" spans="1:22" ht="13" x14ac:dyDescent="0.15">
      <c r="A197" s="1">
        <v>10544</v>
      </c>
      <c r="B197" s="26" t="s">
        <v>187</v>
      </c>
      <c r="C197" s="1">
        <v>2.8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50.4</v>
      </c>
      <c r="K197" s="1" t="s">
        <v>22</v>
      </c>
      <c r="L197" s="1" t="s">
        <v>17</v>
      </c>
      <c r="N197" s="1">
        <v>1</v>
      </c>
      <c r="O197" s="1" t="s">
        <v>122</v>
      </c>
      <c r="P197" s="1"/>
      <c r="Q197" s="1"/>
      <c r="R197" s="1"/>
      <c r="S197" s="1"/>
      <c r="T197" s="1"/>
      <c r="U197">
        <f t="shared" si="0"/>
        <v>1</v>
      </c>
      <c r="V197">
        <f t="shared" si="1"/>
        <v>1</v>
      </c>
    </row>
    <row r="198" spans="1:22" ht="13" x14ac:dyDescent="0.15">
      <c r="A198" s="1">
        <v>10545</v>
      </c>
      <c r="B198" s="26" t="s">
        <v>187</v>
      </c>
      <c r="C198" s="1">
        <v>3</v>
      </c>
      <c r="D198" s="1">
        <v>1</v>
      </c>
      <c r="E198" s="1">
        <v>1</v>
      </c>
      <c r="F198" s="1">
        <v>6</v>
      </c>
      <c r="G198" s="1">
        <v>2</v>
      </c>
      <c r="H198" s="1">
        <v>0</v>
      </c>
      <c r="I198" s="1">
        <v>0</v>
      </c>
      <c r="J198" s="1">
        <v>296</v>
      </c>
      <c r="K198" s="1" t="s">
        <v>16</v>
      </c>
      <c r="L198" s="1" t="s">
        <v>17</v>
      </c>
      <c r="N198" s="1">
        <v>1.5</v>
      </c>
      <c r="O198" s="1" t="s">
        <v>83</v>
      </c>
      <c r="P198" s="1"/>
      <c r="Q198" s="1" t="s">
        <v>84</v>
      </c>
      <c r="R198" s="1" t="s">
        <v>138</v>
      </c>
      <c r="S198" s="1"/>
      <c r="T198" s="1"/>
      <c r="U198">
        <f t="shared" si="0"/>
        <v>3</v>
      </c>
      <c r="V198">
        <f t="shared" si="1"/>
        <v>4.5</v>
      </c>
    </row>
    <row r="199" spans="1:22" ht="13" x14ac:dyDescent="0.15">
      <c r="A199" s="1">
        <v>10546</v>
      </c>
      <c r="B199" s="26" t="s">
        <v>187</v>
      </c>
      <c r="C199" s="1">
        <v>5.5</v>
      </c>
      <c r="D199" s="1">
        <v>0.5</v>
      </c>
      <c r="E199" s="1">
        <v>8.5</v>
      </c>
      <c r="F199" s="1">
        <v>5</v>
      </c>
      <c r="G199" s="1">
        <v>1.5</v>
      </c>
      <c r="H199" s="1">
        <v>0</v>
      </c>
      <c r="I199" s="1">
        <v>0.5</v>
      </c>
      <c r="J199" s="1">
        <v>405</v>
      </c>
      <c r="K199" s="1" t="s">
        <v>30</v>
      </c>
      <c r="L199" s="1" t="s">
        <v>17</v>
      </c>
      <c r="N199" s="1">
        <v>1.5</v>
      </c>
      <c r="O199" s="1"/>
      <c r="P199" s="1" t="s">
        <v>35</v>
      </c>
      <c r="Q199" s="1" t="s">
        <v>86</v>
      </c>
      <c r="R199" s="1" t="s">
        <v>32</v>
      </c>
      <c r="S199" s="1" t="s">
        <v>87</v>
      </c>
      <c r="T199" s="1"/>
      <c r="U199">
        <f t="shared" si="0"/>
        <v>4</v>
      </c>
      <c r="V199">
        <f t="shared" si="1"/>
        <v>6</v>
      </c>
    </row>
    <row r="200" spans="1:22" ht="13" x14ac:dyDescent="0.15">
      <c r="A200" s="1">
        <v>10547</v>
      </c>
      <c r="B200" s="26" t="s">
        <v>187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 t="s">
        <v>50</v>
      </c>
      <c r="L200" s="1" t="s">
        <v>17</v>
      </c>
      <c r="N200" s="1">
        <v>2</v>
      </c>
      <c r="O200" s="1" t="s">
        <v>79</v>
      </c>
      <c r="P200" s="1"/>
      <c r="Q200" s="1"/>
      <c r="R200" s="1"/>
      <c r="S200" s="1"/>
      <c r="T200" s="1"/>
      <c r="U200">
        <f t="shared" si="0"/>
        <v>1</v>
      </c>
      <c r="V200">
        <f t="shared" si="1"/>
        <v>2</v>
      </c>
    </row>
    <row r="201" spans="1:22" ht="13" x14ac:dyDescent="0.15">
      <c r="A201" s="1">
        <v>10548</v>
      </c>
      <c r="B201" s="26" t="s">
        <v>187</v>
      </c>
      <c r="C201" s="1">
        <v>5</v>
      </c>
      <c r="D201" s="1">
        <v>1</v>
      </c>
      <c r="E201" s="1">
        <v>1</v>
      </c>
      <c r="F201" s="1">
        <v>8</v>
      </c>
      <c r="G201" s="1">
        <v>1</v>
      </c>
      <c r="H201" s="1">
        <v>1</v>
      </c>
      <c r="I201" s="1">
        <v>0</v>
      </c>
      <c r="J201" s="1">
        <v>384</v>
      </c>
      <c r="K201" s="1" t="s">
        <v>26</v>
      </c>
      <c r="L201" s="1" t="s">
        <v>17</v>
      </c>
      <c r="N201" s="1">
        <v>0.75</v>
      </c>
      <c r="O201" s="1"/>
      <c r="P201" s="1" t="s">
        <v>79</v>
      </c>
      <c r="Q201" s="1" t="s">
        <v>80</v>
      </c>
      <c r="R201" s="1"/>
      <c r="S201" s="1"/>
      <c r="T201" s="1"/>
      <c r="U201">
        <f t="shared" si="0"/>
        <v>2</v>
      </c>
      <c r="V201">
        <f t="shared" si="1"/>
        <v>1.5</v>
      </c>
    </row>
    <row r="202" spans="1:22" ht="13" x14ac:dyDescent="0.15">
      <c r="A202" s="1">
        <v>10549</v>
      </c>
      <c r="B202" s="26" t="s">
        <v>187</v>
      </c>
      <c r="C202" s="1">
        <v>0.5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9</v>
      </c>
      <c r="K202" s="1" t="s">
        <v>34</v>
      </c>
      <c r="L202" s="1" t="s">
        <v>17</v>
      </c>
      <c r="N202" s="1">
        <v>0.5</v>
      </c>
      <c r="O202" s="1" t="s">
        <v>35</v>
      </c>
      <c r="P202" s="1"/>
      <c r="Q202" s="1"/>
      <c r="R202" s="1"/>
      <c r="S202" s="1"/>
      <c r="T202" s="1"/>
      <c r="U202">
        <f t="shared" si="0"/>
        <v>1</v>
      </c>
      <c r="V202">
        <f t="shared" si="1"/>
        <v>0.5</v>
      </c>
    </row>
    <row r="203" spans="1:22" ht="13" x14ac:dyDescent="0.15">
      <c r="A203" s="1">
        <v>10550</v>
      </c>
      <c r="B203" s="26" t="s">
        <v>187</v>
      </c>
      <c r="C203" s="1">
        <v>4</v>
      </c>
      <c r="D203" s="1">
        <v>0</v>
      </c>
      <c r="E203" s="1">
        <v>6</v>
      </c>
      <c r="F203" s="1">
        <v>0</v>
      </c>
      <c r="G203" s="1">
        <v>0</v>
      </c>
      <c r="H203" s="1">
        <v>5</v>
      </c>
      <c r="I203" s="1">
        <v>0</v>
      </c>
      <c r="J203" s="1">
        <v>292</v>
      </c>
      <c r="K203" s="1" t="s">
        <v>38</v>
      </c>
      <c r="L203" s="1" t="s">
        <v>17</v>
      </c>
      <c r="N203" s="1">
        <v>1</v>
      </c>
      <c r="O203" s="1" t="s">
        <v>89</v>
      </c>
      <c r="P203" s="1"/>
      <c r="Q203" s="1"/>
      <c r="R203" s="1"/>
      <c r="S203" s="1"/>
      <c r="T203" s="1"/>
      <c r="U203">
        <f t="shared" si="0"/>
        <v>1</v>
      </c>
      <c r="V203">
        <f t="shared" si="1"/>
        <v>1</v>
      </c>
    </row>
    <row r="204" spans="1:22" ht="13" x14ac:dyDescent="0.15">
      <c r="A204" s="1">
        <v>10551</v>
      </c>
      <c r="B204" s="26" t="s">
        <v>188</v>
      </c>
      <c r="C204" s="1">
        <v>5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90</v>
      </c>
      <c r="K204" s="1" t="s">
        <v>20</v>
      </c>
      <c r="L204" s="1" t="s">
        <v>17</v>
      </c>
      <c r="N204" s="1">
        <v>0.5</v>
      </c>
      <c r="O204" s="1" t="s">
        <v>90</v>
      </c>
      <c r="P204" s="1"/>
      <c r="Q204" s="1"/>
      <c r="R204" s="1"/>
      <c r="S204" s="1"/>
      <c r="T204" s="1"/>
      <c r="U204">
        <f t="shared" si="0"/>
        <v>1</v>
      </c>
      <c r="V204">
        <f t="shared" si="1"/>
        <v>0.5</v>
      </c>
    </row>
    <row r="205" spans="1:22" ht="13" x14ac:dyDescent="0.15">
      <c r="A205" s="1">
        <v>10552</v>
      </c>
      <c r="B205" s="26" t="s">
        <v>188</v>
      </c>
      <c r="C205" s="1">
        <v>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126</v>
      </c>
      <c r="K205" s="1" t="s">
        <v>24</v>
      </c>
      <c r="L205" s="1" t="s">
        <v>17</v>
      </c>
      <c r="N205" s="1">
        <v>0.5</v>
      </c>
      <c r="O205" s="1" t="s">
        <v>91</v>
      </c>
      <c r="P205" s="1"/>
      <c r="Q205" s="1"/>
      <c r="R205" s="1"/>
      <c r="S205" s="1"/>
      <c r="T205" s="1"/>
      <c r="U205">
        <f t="shared" si="0"/>
        <v>1</v>
      </c>
      <c r="V205">
        <f t="shared" si="1"/>
        <v>0.5</v>
      </c>
    </row>
    <row r="206" spans="1:22" ht="13" x14ac:dyDescent="0.15">
      <c r="A206" s="1">
        <v>10553</v>
      </c>
      <c r="B206" s="26" t="s">
        <v>188</v>
      </c>
      <c r="C206" s="1">
        <v>3.5</v>
      </c>
      <c r="D206" s="1">
        <v>0.5</v>
      </c>
      <c r="E206" s="1">
        <v>0</v>
      </c>
      <c r="F206" s="1">
        <v>7</v>
      </c>
      <c r="G206" s="1">
        <v>0.5</v>
      </c>
      <c r="H206" s="1">
        <v>2</v>
      </c>
      <c r="I206" s="1">
        <v>0.5</v>
      </c>
      <c r="J206" s="1">
        <v>319.5</v>
      </c>
      <c r="K206" s="1" t="s">
        <v>26</v>
      </c>
      <c r="L206" s="1" t="s">
        <v>17</v>
      </c>
      <c r="N206" s="1">
        <v>1</v>
      </c>
      <c r="O206" s="1" t="s">
        <v>92</v>
      </c>
      <c r="P206" s="1" t="s">
        <v>91</v>
      </c>
      <c r="Q206" s="1"/>
      <c r="R206" s="1" t="s">
        <v>93</v>
      </c>
      <c r="S206" s="1" t="s">
        <v>94</v>
      </c>
      <c r="T206" s="1"/>
      <c r="U206">
        <f t="shared" si="0"/>
        <v>4</v>
      </c>
      <c r="V206">
        <f t="shared" si="1"/>
        <v>4</v>
      </c>
    </row>
    <row r="207" spans="1:22" ht="13" x14ac:dyDescent="0.15">
      <c r="A207" s="1">
        <v>10554</v>
      </c>
      <c r="B207" s="26" t="s">
        <v>188</v>
      </c>
      <c r="C207" s="1">
        <v>6.5</v>
      </c>
      <c r="D207" s="1">
        <v>2</v>
      </c>
      <c r="E207" s="1">
        <v>3.5</v>
      </c>
      <c r="F207" s="1">
        <v>9</v>
      </c>
      <c r="G207" s="1">
        <v>0</v>
      </c>
      <c r="H207" s="1">
        <v>0</v>
      </c>
      <c r="I207" s="1">
        <v>0</v>
      </c>
      <c r="J207" s="1">
        <v>441.5</v>
      </c>
      <c r="K207" s="1" t="s">
        <v>30</v>
      </c>
      <c r="L207" s="1" t="s">
        <v>17</v>
      </c>
      <c r="N207" s="1">
        <v>1.5</v>
      </c>
      <c r="O207" s="1" t="s">
        <v>95</v>
      </c>
      <c r="P207" s="1"/>
      <c r="Q207" s="1" t="s">
        <v>96</v>
      </c>
      <c r="R207" s="1" t="s">
        <v>19</v>
      </c>
      <c r="S207" s="1" t="s">
        <v>66</v>
      </c>
      <c r="T207" s="1"/>
      <c r="U207">
        <f t="shared" si="0"/>
        <v>4</v>
      </c>
      <c r="V207">
        <f t="shared" si="1"/>
        <v>6</v>
      </c>
    </row>
    <row r="208" spans="1:22" ht="13" x14ac:dyDescent="0.15">
      <c r="A208" s="1">
        <v>10556</v>
      </c>
      <c r="B208" s="26" t="s">
        <v>188</v>
      </c>
      <c r="C208" s="1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70</v>
      </c>
      <c r="K208" s="1" t="s">
        <v>40</v>
      </c>
      <c r="L208" s="1" t="s">
        <v>17</v>
      </c>
      <c r="N208" s="1">
        <v>0.5</v>
      </c>
      <c r="O208" s="1"/>
      <c r="P208" s="1" t="s">
        <v>19</v>
      </c>
      <c r="Q208" s="1" t="s">
        <v>97</v>
      </c>
      <c r="R208" s="1"/>
      <c r="S208" s="1"/>
      <c r="T208" s="1"/>
      <c r="U208">
        <f t="shared" si="0"/>
        <v>2</v>
      </c>
      <c r="V208">
        <f t="shared" si="1"/>
        <v>1</v>
      </c>
    </row>
    <row r="209" spans="1:22" ht="13" x14ac:dyDescent="0.15">
      <c r="A209" s="1">
        <v>10557</v>
      </c>
      <c r="B209" s="26" t="s">
        <v>188</v>
      </c>
      <c r="C209" s="1">
        <v>7</v>
      </c>
      <c r="D209" s="1">
        <v>4</v>
      </c>
      <c r="E209" s="1">
        <v>5.5</v>
      </c>
      <c r="F209" s="1">
        <v>4.5</v>
      </c>
      <c r="G209" s="1">
        <v>0</v>
      </c>
      <c r="H209" s="1">
        <v>0</v>
      </c>
      <c r="I209" s="1">
        <v>0</v>
      </c>
      <c r="J209" s="1">
        <v>401.5</v>
      </c>
      <c r="K209" s="1" t="s">
        <v>16</v>
      </c>
      <c r="L209" s="1" t="s">
        <v>17</v>
      </c>
      <c r="N209" s="1">
        <v>1</v>
      </c>
      <c r="O209" s="1" t="s">
        <v>133</v>
      </c>
      <c r="P209" s="1"/>
      <c r="Q209" s="1" t="s">
        <v>18</v>
      </c>
      <c r="R209" s="1" t="s">
        <v>19</v>
      </c>
      <c r="S209" s="1"/>
      <c r="T209" s="1"/>
      <c r="U209">
        <f t="shared" si="0"/>
        <v>3</v>
      </c>
      <c r="V209">
        <f t="shared" si="1"/>
        <v>3</v>
      </c>
    </row>
    <row r="210" spans="1:22" ht="13" x14ac:dyDescent="0.15">
      <c r="A210" s="1">
        <v>10558</v>
      </c>
      <c r="B210" s="26" t="s">
        <v>188</v>
      </c>
      <c r="C210" s="1">
        <v>13</v>
      </c>
      <c r="D210" s="1">
        <v>0</v>
      </c>
      <c r="E210" s="1">
        <v>0</v>
      </c>
      <c r="F210" s="1">
        <v>5</v>
      </c>
      <c r="G210" s="1">
        <v>13</v>
      </c>
      <c r="H210" s="1">
        <v>1</v>
      </c>
      <c r="I210" s="1">
        <v>0</v>
      </c>
      <c r="J210" s="1">
        <v>728</v>
      </c>
      <c r="K210" s="1" t="s">
        <v>98</v>
      </c>
      <c r="L210" s="1" t="s">
        <v>17</v>
      </c>
      <c r="N210" s="1">
        <v>2</v>
      </c>
      <c r="O210" s="1" t="s">
        <v>99</v>
      </c>
      <c r="P210" s="1"/>
      <c r="Q210" s="1" t="s">
        <v>25</v>
      </c>
      <c r="R210" s="1"/>
      <c r="S210" s="1"/>
      <c r="T210" s="1"/>
      <c r="U210">
        <f t="shared" si="0"/>
        <v>2</v>
      </c>
      <c r="V210">
        <f t="shared" si="1"/>
        <v>4</v>
      </c>
    </row>
    <row r="211" spans="1:22" ht="13" x14ac:dyDescent="0.15">
      <c r="A211" s="1">
        <v>10559</v>
      </c>
      <c r="B211" s="26" t="s">
        <v>189</v>
      </c>
      <c r="C211" s="1">
        <v>3</v>
      </c>
      <c r="D211" s="1">
        <v>0</v>
      </c>
      <c r="E211" s="1">
        <v>2.5</v>
      </c>
      <c r="F211" s="1">
        <v>6</v>
      </c>
      <c r="G211" s="1">
        <v>0</v>
      </c>
      <c r="H211" s="1">
        <v>2.5</v>
      </c>
      <c r="I211" s="1">
        <v>0</v>
      </c>
      <c r="J211" s="1">
        <v>312.5</v>
      </c>
      <c r="K211" s="1" t="s">
        <v>26</v>
      </c>
      <c r="L211" s="1" t="s">
        <v>17</v>
      </c>
      <c r="N211" s="1">
        <v>1</v>
      </c>
      <c r="O211" s="1" t="s">
        <v>125</v>
      </c>
      <c r="P211" s="1" t="s">
        <v>101</v>
      </c>
      <c r="Q211" s="1"/>
      <c r="R211" s="1"/>
      <c r="S211" s="1"/>
      <c r="T211" s="1"/>
      <c r="U211">
        <f t="shared" si="0"/>
        <v>2</v>
      </c>
      <c r="V211">
        <f t="shared" si="1"/>
        <v>2</v>
      </c>
    </row>
    <row r="212" spans="1:22" ht="13" x14ac:dyDescent="0.15">
      <c r="A212" s="1">
        <v>10560</v>
      </c>
      <c r="B212" s="26" t="s">
        <v>189</v>
      </c>
      <c r="C212" s="1">
        <v>4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72</v>
      </c>
      <c r="K212" s="1" t="s">
        <v>20</v>
      </c>
      <c r="L212" s="1" t="s">
        <v>17</v>
      </c>
      <c r="N212" s="1">
        <v>1</v>
      </c>
      <c r="O212" s="1" t="s">
        <v>124</v>
      </c>
      <c r="P212" s="1"/>
      <c r="Q212" s="1"/>
      <c r="R212" s="1"/>
      <c r="S212" s="1"/>
      <c r="T212" s="1"/>
      <c r="U212">
        <f t="shared" si="0"/>
        <v>1</v>
      </c>
      <c r="V212">
        <f t="shared" si="1"/>
        <v>1</v>
      </c>
    </row>
    <row r="213" spans="1:22" ht="13" x14ac:dyDescent="0.15">
      <c r="A213" s="1">
        <v>10561</v>
      </c>
      <c r="B213" s="26" t="s">
        <v>189</v>
      </c>
      <c r="C213" s="1">
        <v>2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36</v>
      </c>
      <c r="K213" s="1" t="s">
        <v>24</v>
      </c>
      <c r="L213" s="1" t="s">
        <v>17</v>
      </c>
      <c r="N213" s="1">
        <v>0.25</v>
      </c>
      <c r="O213" s="1" t="s">
        <v>101</v>
      </c>
      <c r="P213" s="1"/>
      <c r="Q213" s="1"/>
      <c r="R213" s="1"/>
      <c r="S213" s="1"/>
      <c r="T213" s="1"/>
      <c r="U213">
        <f t="shared" si="0"/>
        <v>1</v>
      </c>
      <c r="V213">
        <f t="shared" si="1"/>
        <v>0.25</v>
      </c>
    </row>
    <row r="214" spans="1:22" ht="13" x14ac:dyDescent="0.15">
      <c r="A214" s="1">
        <v>10562</v>
      </c>
      <c r="B214" s="26" t="s">
        <v>189</v>
      </c>
      <c r="C214" s="1">
        <v>6</v>
      </c>
      <c r="D214" s="1">
        <v>1</v>
      </c>
      <c r="E214" s="1">
        <v>2.5</v>
      </c>
      <c r="F214" s="1">
        <v>6.5</v>
      </c>
      <c r="G214" s="1">
        <v>1</v>
      </c>
      <c r="H214" s="1">
        <v>0</v>
      </c>
      <c r="I214" s="1">
        <v>0</v>
      </c>
      <c r="J214" s="1">
        <v>359.5</v>
      </c>
      <c r="K214" s="1" t="s">
        <v>30</v>
      </c>
      <c r="L214" s="1" t="s">
        <v>17</v>
      </c>
      <c r="N214" s="1">
        <v>2</v>
      </c>
      <c r="O214" s="1"/>
      <c r="P214" s="1" t="s">
        <v>104</v>
      </c>
      <c r="Q214" s="1" t="s">
        <v>105</v>
      </c>
      <c r="R214" s="1"/>
      <c r="S214" s="1"/>
      <c r="T214" s="1"/>
      <c r="U214">
        <f t="shared" si="0"/>
        <v>2</v>
      </c>
      <c r="V214">
        <f t="shared" si="1"/>
        <v>4</v>
      </c>
    </row>
    <row r="215" spans="1:22" ht="13" x14ac:dyDescent="0.15">
      <c r="A215" s="1">
        <v>10563</v>
      </c>
      <c r="B215" s="26" t="s">
        <v>189</v>
      </c>
      <c r="C215" s="1">
        <v>4</v>
      </c>
      <c r="D215" s="1">
        <v>1</v>
      </c>
      <c r="E215" s="1">
        <v>2</v>
      </c>
      <c r="F215" s="1">
        <v>5</v>
      </c>
      <c r="G215" s="1">
        <v>1</v>
      </c>
      <c r="H215" s="1">
        <v>0</v>
      </c>
      <c r="I215" s="1">
        <v>0</v>
      </c>
      <c r="J215" s="1">
        <v>277</v>
      </c>
      <c r="K215" s="1" t="s">
        <v>16</v>
      </c>
      <c r="L215" s="1" t="s">
        <v>17</v>
      </c>
      <c r="N215" s="1">
        <v>1.5</v>
      </c>
      <c r="O215" s="1" t="s">
        <v>106</v>
      </c>
      <c r="P215" s="1" t="s">
        <v>127</v>
      </c>
      <c r="Q215" s="1"/>
      <c r="R215" s="1"/>
      <c r="S215" s="1"/>
      <c r="T215" s="1"/>
      <c r="U215">
        <f t="shared" si="0"/>
        <v>2</v>
      </c>
      <c r="V215">
        <f t="shared" si="1"/>
        <v>3</v>
      </c>
    </row>
    <row r="216" spans="1:22" ht="13" x14ac:dyDescent="0.15">
      <c r="A216" s="1">
        <v>10564</v>
      </c>
      <c r="B216" s="26" t="s">
        <v>189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 t="s">
        <v>139</v>
      </c>
      <c r="L216" s="1" t="s">
        <v>17</v>
      </c>
      <c r="N216" s="1">
        <v>0</v>
      </c>
      <c r="O216" s="1"/>
      <c r="P216" s="1"/>
      <c r="Q216" s="1"/>
      <c r="R216" s="1"/>
      <c r="S216" s="1"/>
      <c r="T216" s="1"/>
      <c r="U216">
        <f t="shared" si="0"/>
        <v>0</v>
      </c>
      <c r="V216">
        <f t="shared" si="1"/>
        <v>0</v>
      </c>
    </row>
    <row r="217" spans="1:22" ht="13" x14ac:dyDescent="0.15">
      <c r="A217" s="1">
        <v>10565</v>
      </c>
      <c r="B217" s="26" t="s">
        <v>190</v>
      </c>
      <c r="C217" s="1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54</v>
      </c>
      <c r="K217" s="1" t="s">
        <v>20</v>
      </c>
      <c r="L217" s="1" t="s">
        <v>17</v>
      </c>
      <c r="N217" s="1">
        <v>0.5</v>
      </c>
      <c r="O217" s="1" t="s">
        <v>21</v>
      </c>
      <c r="P217" s="1"/>
      <c r="Q217" s="1"/>
      <c r="R217" s="1"/>
      <c r="S217" s="1"/>
      <c r="T217" s="1"/>
      <c r="U217">
        <f t="shared" si="0"/>
        <v>1</v>
      </c>
      <c r="V217">
        <f t="shared" si="1"/>
        <v>0.5</v>
      </c>
    </row>
    <row r="218" spans="1:22" ht="13" x14ac:dyDescent="0.15">
      <c r="A218" s="1">
        <v>10566</v>
      </c>
      <c r="B218" s="26" t="s">
        <v>190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18</v>
      </c>
      <c r="K218" s="1" t="s">
        <v>22</v>
      </c>
      <c r="L218" s="1" t="s">
        <v>17</v>
      </c>
      <c r="N218" s="1">
        <v>1</v>
      </c>
      <c r="O218" s="1" t="s">
        <v>23</v>
      </c>
      <c r="P218" s="1"/>
      <c r="Q218" s="1"/>
      <c r="R218" s="1"/>
      <c r="S218" s="1"/>
      <c r="T218" s="1"/>
      <c r="U218">
        <f t="shared" si="0"/>
        <v>1</v>
      </c>
      <c r="V218">
        <f t="shared" si="1"/>
        <v>1</v>
      </c>
    </row>
    <row r="219" spans="1:22" ht="13" x14ac:dyDescent="0.15">
      <c r="A219" s="1">
        <v>10567</v>
      </c>
      <c r="B219" s="26" t="s">
        <v>190</v>
      </c>
      <c r="C219" s="1">
        <v>4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72</v>
      </c>
      <c r="K219" s="1" t="s">
        <v>24</v>
      </c>
      <c r="L219" s="1" t="s">
        <v>17</v>
      </c>
      <c r="N219" s="1">
        <v>0.5</v>
      </c>
      <c r="O219" s="1" t="s">
        <v>25</v>
      </c>
      <c r="P219" s="1"/>
      <c r="Q219" s="1"/>
      <c r="R219" s="1"/>
      <c r="S219" s="1"/>
      <c r="T219" s="1"/>
      <c r="U219">
        <f t="shared" si="0"/>
        <v>1</v>
      </c>
      <c r="V219">
        <f t="shared" si="1"/>
        <v>0.5</v>
      </c>
    </row>
    <row r="220" spans="1:22" ht="13" x14ac:dyDescent="0.15">
      <c r="A220" s="1">
        <v>10568</v>
      </c>
      <c r="B220" s="26" t="s">
        <v>190</v>
      </c>
      <c r="C220" s="1">
        <v>3</v>
      </c>
      <c r="D220" s="1">
        <v>0</v>
      </c>
      <c r="E220" s="1">
        <v>2</v>
      </c>
      <c r="F220" s="1">
        <v>6</v>
      </c>
      <c r="G220" s="1">
        <v>0.5</v>
      </c>
      <c r="H220" s="1">
        <v>2.5</v>
      </c>
      <c r="I220" s="1">
        <v>0</v>
      </c>
      <c r="J220" s="1">
        <v>318</v>
      </c>
      <c r="K220" s="1" t="s">
        <v>26</v>
      </c>
      <c r="L220" s="1" t="s">
        <v>17</v>
      </c>
      <c r="N220" s="1">
        <v>0.5</v>
      </c>
      <c r="O220" s="1"/>
      <c r="P220" s="1" t="s">
        <v>27</v>
      </c>
      <c r="Q220" s="1" t="s">
        <v>25</v>
      </c>
      <c r="R220" s="1" t="s">
        <v>28</v>
      </c>
      <c r="S220" s="1" t="s">
        <v>29</v>
      </c>
      <c r="T220" s="1"/>
      <c r="U220">
        <f t="shared" si="0"/>
        <v>4</v>
      </c>
      <c r="V220">
        <f t="shared" si="1"/>
        <v>2</v>
      </c>
    </row>
    <row r="221" spans="1:22" ht="13" x14ac:dyDescent="0.15">
      <c r="A221" s="1">
        <v>10569</v>
      </c>
      <c r="B221" s="26" t="s">
        <v>190</v>
      </c>
      <c r="C221" s="1">
        <v>4</v>
      </c>
      <c r="D221" s="1">
        <v>1</v>
      </c>
      <c r="E221" s="1">
        <v>2.5</v>
      </c>
      <c r="F221" s="1">
        <v>5</v>
      </c>
      <c r="G221" s="1">
        <v>2</v>
      </c>
      <c r="H221" s="1">
        <v>0</v>
      </c>
      <c r="I221" s="1">
        <v>0</v>
      </c>
      <c r="J221" s="1">
        <v>310.5</v>
      </c>
      <c r="K221" s="1" t="s">
        <v>30</v>
      </c>
      <c r="L221" s="1" t="s">
        <v>17</v>
      </c>
      <c r="N221" s="1">
        <v>2</v>
      </c>
      <c r="O221" s="1"/>
      <c r="P221" s="1" t="s">
        <v>31</v>
      </c>
      <c r="Q221" s="1" t="s">
        <v>25</v>
      </c>
      <c r="R221" s="1" t="s">
        <v>32</v>
      </c>
      <c r="S221" s="1" t="s">
        <v>33</v>
      </c>
      <c r="T221" s="1"/>
      <c r="U221">
        <f t="shared" si="0"/>
        <v>4</v>
      </c>
      <c r="V221">
        <f t="shared" si="1"/>
        <v>8</v>
      </c>
    </row>
    <row r="222" spans="1:22" ht="13" x14ac:dyDescent="0.15">
      <c r="A222" s="1">
        <v>10570</v>
      </c>
      <c r="B222" s="26" t="s">
        <v>190</v>
      </c>
      <c r="C222" s="1">
        <v>0.5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9</v>
      </c>
      <c r="K222" s="1" t="s">
        <v>34</v>
      </c>
      <c r="L222" s="1" t="s">
        <v>17</v>
      </c>
      <c r="N222" s="1">
        <v>0.5</v>
      </c>
      <c r="O222" s="1" t="s">
        <v>35</v>
      </c>
      <c r="P222" s="1"/>
      <c r="Q222" s="1"/>
      <c r="R222" s="1"/>
      <c r="S222" s="1"/>
      <c r="T222" s="1"/>
      <c r="U222">
        <f t="shared" si="0"/>
        <v>1</v>
      </c>
      <c r="V222">
        <f t="shared" si="1"/>
        <v>0.5</v>
      </c>
    </row>
    <row r="223" spans="1:22" ht="13" x14ac:dyDescent="0.15">
      <c r="A223" s="1">
        <v>10571</v>
      </c>
      <c r="B223" s="26" t="s">
        <v>190</v>
      </c>
      <c r="C223" s="1">
        <v>1</v>
      </c>
      <c r="D223" s="1">
        <v>2</v>
      </c>
      <c r="E223" s="1">
        <v>3</v>
      </c>
      <c r="F223" s="1">
        <v>7</v>
      </c>
      <c r="G223" s="1">
        <v>3</v>
      </c>
      <c r="H223" s="1">
        <v>0</v>
      </c>
      <c r="I223" s="1">
        <v>0</v>
      </c>
      <c r="J223" s="1">
        <v>361</v>
      </c>
      <c r="K223" s="1" t="s">
        <v>16</v>
      </c>
      <c r="L223" s="1" t="s">
        <v>17</v>
      </c>
      <c r="N223" s="1">
        <v>1</v>
      </c>
      <c r="O223" s="1"/>
      <c r="P223" s="1" t="s">
        <v>25</v>
      </c>
      <c r="Q223" s="1" t="s">
        <v>128</v>
      </c>
      <c r="R223" s="1"/>
      <c r="S223" s="1"/>
      <c r="T223" s="1"/>
      <c r="U223">
        <f t="shared" si="0"/>
        <v>2</v>
      </c>
      <c r="V223">
        <f t="shared" si="1"/>
        <v>2</v>
      </c>
    </row>
    <row r="224" spans="1:22" ht="13" x14ac:dyDescent="0.15">
      <c r="A224" s="1">
        <v>10572</v>
      </c>
      <c r="B224" s="26" t="s">
        <v>190</v>
      </c>
      <c r="C224" s="1">
        <v>6.5</v>
      </c>
      <c r="D224" s="1">
        <v>0</v>
      </c>
      <c r="E224" s="1">
        <v>5.3</v>
      </c>
      <c r="F224" s="1">
        <v>0</v>
      </c>
      <c r="G224" s="1">
        <v>0.2</v>
      </c>
      <c r="H224" s="1">
        <v>1.5</v>
      </c>
      <c r="I224" s="1">
        <v>0</v>
      </c>
      <c r="J224" s="1">
        <v>240.7</v>
      </c>
      <c r="K224" s="1" t="s">
        <v>38</v>
      </c>
      <c r="L224" s="1" t="s">
        <v>17</v>
      </c>
      <c r="N224" s="1">
        <v>0.8</v>
      </c>
      <c r="O224" s="1" t="s">
        <v>25</v>
      </c>
      <c r="P224" s="1"/>
      <c r="Q224" s="1"/>
      <c r="R224" s="1"/>
      <c r="S224" s="1"/>
      <c r="T224" s="1"/>
      <c r="U224">
        <f t="shared" si="0"/>
        <v>1</v>
      </c>
      <c r="V224">
        <f t="shared" si="1"/>
        <v>0.8</v>
      </c>
    </row>
    <row r="225" spans="1:22" ht="13" x14ac:dyDescent="0.15">
      <c r="A225" s="1">
        <v>10573</v>
      </c>
      <c r="B225" s="26" t="s">
        <v>190</v>
      </c>
      <c r="C225" s="1">
        <v>7</v>
      </c>
      <c r="D225" s="1">
        <v>19</v>
      </c>
      <c r="E225" s="1">
        <v>2.5</v>
      </c>
      <c r="F225" s="1">
        <v>4.8</v>
      </c>
      <c r="G225" s="1">
        <v>0.8</v>
      </c>
      <c r="H225" s="1">
        <v>0</v>
      </c>
      <c r="I225" s="1">
        <v>0</v>
      </c>
      <c r="J225" s="1">
        <v>670.1</v>
      </c>
      <c r="K225" s="1" t="s">
        <v>39</v>
      </c>
      <c r="L225" s="1" t="s">
        <v>17</v>
      </c>
      <c r="N225" s="1">
        <v>1.1000000000000001</v>
      </c>
      <c r="O225" s="1"/>
      <c r="P225" s="1" t="s">
        <v>25</v>
      </c>
      <c r="Q225" s="1"/>
      <c r="R225" s="1"/>
      <c r="S225" s="1"/>
      <c r="T225" s="1"/>
      <c r="U225">
        <f t="shared" si="0"/>
        <v>1</v>
      </c>
      <c r="V225">
        <f t="shared" si="1"/>
        <v>1.1000000000000001</v>
      </c>
    </row>
    <row r="226" spans="1:22" ht="13" x14ac:dyDescent="0.15">
      <c r="A226" s="1">
        <v>10574</v>
      </c>
      <c r="B226" s="26" t="s">
        <v>190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 t="s">
        <v>40</v>
      </c>
      <c r="L226" s="1" t="s">
        <v>17</v>
      </c>
      <c r="N226" s="1">
        <v>0</v>
      </c>
      <c r="O226" s="1" t="s">
        <v>25</v>
      </c>
      <c r="P226" s="1"/>
      <c r="Q226" s="1"/>
      <c r="R226" s="1"/>
      <c r="S226" s="1"/>
      <c r="T226" s="1"/>
      <c r="U226">
        <f t="shared" si="0"/>
        <v>1</v>
      </c>
      <c r="V226">
        <f t="shared" si="1"/>
        <v>0</v>
      </c>
    </row>
    <row r="227" spans="1:22" ht="13" x14ac:dyDescent="0.15">
      <c r="A227" s="1">
        <v>10576</v>
      </c>
      <c r="B227" s="26" t="s">
        <v>191</v>
      </c>
      <c r="C227" s="1">
        <v>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126</v>
      </c>
      <c r="K227" s="1" t="s">
        <v>41</v>
      </c>
      <c r="L227" s="1" t="s">
        <v>17</v>
      </c>
      <c r="N227" s="1">
        <v>1</v>
      </c>
      <c r="O227" s="1" t="s">
        <v>42</v>
      </c>
      <c r="P227" s="1"/>
      <c r="Q227" s="1"/>
      <c r="R227" s="1"/>
      <c r="S227" s="1"/>
      <c r="T227" s="1"/>
      <c r="U227">
        <f t="shared" si="0"/>
        <v>1</v>
      </c>
      <c r="V227">
        <f t="shared" si="1"/>
        <v>1</v>
      </c>
    </row>
    <row r="228" spans="1:22" ht="13" x14ac:dyDescent="0.15">
      <c r="A228" s="1">
        <v>10577</v>
      </c>
      <c r="B228" s="26" t="s">
        <v>191</v>
      </c>
      <c r="C228" s="1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90</v>
      </c>
      <c r="K228" s="1" t="s">
        <v>24</v>
      </c>
      <c r="L228" s="1" t="s">
        <v>17</v>
      </c>
      <c r="N228" s="1">
        <v>0.5</v>
      </c>
      <c r="O228" s="1" t="s">
        <v>21</v>
      </c>
      <c r="P228" s="1"/>
      <c r="Q228" s="1"/>
      <c r="R228" s="1"/>
      <c r="S228" s="1"/>
      <c r="T228" s="1"/>
      <c r="U228">
        <f t="shared" si="0"/>
        <v>1</v>
      </c>
      <c r="V228">
        <f t="shared" si="1"/>
        <v>0.5</v>
      </c>
    </row>
    <row r="229" spans="1:22" ht="13" x14ac:dyDescent="0.15">
      <c r="A229" s="1">
        <v>10578</v>
      </c>
      <c r="B229" s="26" t="s">
        <v>191</v>
      </c>
      <c r="C229" s="1">
        <v>0</v>
      </c>
      <c r="D229" s="1">
        <v>0</v>
      </c>
      <c r="E229" s="1">
        <v>0</v>
      </c>
      <c r="F229" s="1">
        <v>3</v>
      </c>
      <c r="G229" s="1">
        <v>1</v>
      </c>
      <c r="H229" s="1">
        <v>0</v>
      </c>
      <c r="I229" s="1">
        <v>0</v>
      </c>
      <c r="J229" s="1">
        <v>104</v>
      </c>
      <c r="K229" s="1" t="s">
        <v>43</v>
      </c>
      <c r="L229" s="1" t="s">
        <v>17</v>
      </c>
      <c r="N229" s="1">
        <v>1</v>
      </c>
      <c r="O229" s="1" t="s">
        <v>44</v>
      </c>
      <c r="P229" s="1"/>
      <c r="Q229" s="1"/>
      <c r="R229" s="1"/>
      <c r="S229" s="1"/>
      <c r="T229" s="1"/>
      <c r="U229">
        <f t="shared" si="0"/>
        <v>1</v>
      </c>
      <c r="V229">
        <f t="shared" si="1"/>
        <v>1</v>
      </c>
    </row>
    <row r="230" spans="1:22" ht="13" x14ac:dyDescent="0.15">
      <c r="A230" s="1">
        <v>10579</v>
      </c>
      <c r="B230" s="26" t="s">
        <v>191</v>
      </c>
      <c r="C230" s="1">
        <v>5</v>
      </c>
      <c r="D230" s="1">
        <v>0</v>
      </c>
      <c r="E230" s="1">
        <v>1.5</v>
      </c>
      <c r="F230" s="1">
        <v>6</v>
      </c>
      <c r="G230" s="1">
        <v>0.5</v>
      </c>
      <c r="H230" s="1">
        <v>2.5</v>
      </c>
      <c r="I230" s="1">
        <v>0</v>
      </c>
      <c r="J230" s="1">
        <v>346.5</v>
      </c>
      <c r="K230" s="1" t="s">
        <v>26</v>
      </c>
      <c r="L230" s="1" t="s">
        <v>17</v>
      </c>
      <c r="N230" s="1">
        <v>1</v>
      </c>
      <c r="O230" s="1"/>
      <c r="P230" s="1" t="s">
        <v>21</v>
      </c>
      <c r="Q230" s="1"/>
      <c r="R230" s="1"/>
      <c r="S230" s="1"/>
      <c r="T230" s="1"/>
      <c r="U230">
        <f t="shared" si="0"/>
        <v>1</v>
      </c>
      <c r="V230">
        <f t="shared" si="1"/>
        <v>1</v>
      </c>
    </row>
    <row r="231" spans="1:22" ht="13" x14ac:dyDescent="0.15">
      <c r="A231" s="1">
        <v>10580</v>
      </c>
      <c r="B231" s="26" t="s">
        <v>191</v>
      </c>
      <c r="C231" s="1">
        <v>6</v>
      </c>
      <c r="D231" s="1">
        <v>2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146</v>
      </c>
      <c r="K231" s="1" t="s">
        <v>16</v>
      </c>
      <c r="L231" s="1" t="s">
        <v>17</v>
      </c>
      <c r="N231" s="1">
        <v>1</v>
      </c>
      <c r="O231" s="1"/>
      <c r="P231" s="1" t="s">
        <v>45</v>
      </c>
      <c r="Q231" s="1" t="s">
        <v>46</v>
      </c>
      <c r="R231" s="1"/>
      <c r="S231" s="1"/>
      <c r="T231" s="1"/>
      <c r="U231">
        <f t="shared" si="0"/>
        <v>2</v>
      </c>
      <c r="V231">
        <f t="shared" si="1"/>
        <v>2</v>
      </c>
    </row>
    <row r="232" spans="1:22" ht="13" x14ac:dyDescent="0.15">
      <c r="A232" s="1">
        <v>10581</v>
      </c>
      <c r="B232" s="26" t="s">
        <v>191</v>
      </c>
      <c r="C232" s="1">
        <v>5</v>
      </c>
      <c r="D232" s="1">
        <v>1</v>
      </c>
      <c r="E232" s="1">
        <v>4</v>
      </c>
      <c r="F232" s="1">
        <v>7.5</v>
      </c>
      <c r="G232" s="1">
        <v>2</v>
      </c>
      <c r="H232" s="1">
        <v>0</v>
      </c>
      <c r="I232" s="1">
        <v>0</v>
      </c>
      <c r="J232" s="1">
        <v>416</v>
      </c>
      <c r="K232" s="1" t="s">
        <v>30</v>
      </c>
      <c r="L232" s="1" t="s">
        <v>17</v>
      </c>
      <c r="N232" s="1">
        <v>2</v>
      </c>
      <c r="O232" s="1"/>
      <c r="P232" s="1" t="s">
        <v>47</v>
      </c>
      <c r="Q232" s="1" t="s">
        <v>48</v>
      </c>
      <c r="R232" s="1" t="s">
        <v>49</v>
      </c>
      <c r="S232" s="1"/>
      <c r="T232" s="1"/>
      <c r="U232">
        <f t="shared" si="0"/>
        <v>3</v>
      </c>
      <c r="V232">
        <f t="shared" si="1"/>
        <v>6</v>
      </c>
    </row>
    <row r="233" spans="1:22" ht="13" x14ac:dyDescent="0.15">
      <c r="A233" s="1">
        <v>10582</v>
      </c>
      <c r="B233" s="26" t="s">
        <v>191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 t="s">
        <v>50</v>
      </c>
      <c r="L233" s="1" t="s">
        <v>17</v>
      </c>
      <c r="N233" s="1">
        <v>0</v>
      </c>
      <c r="O233" s="1" t="s">
        <v>51</v>
      </c>
      <c r="P233" s="1"/>
      <c r="Q233" s="1"/>
      <c r="R233" s="1"/>
      <c r="S233" s="1"/>
      <c r="T233" s="1"/>
      <c r="U233">
        <f t="shared" si="0"/>
        <v>1</v>
      </c>
      <c r="V233">
        <f t="shared" si="1"/>
        <v>0</v>
      </c>
    </row>
    <row r="234" spans="1:22" ht="13" x14ac:dyDescent="0.15">
      <c r="A234" s="1">
        <v>10583</v>
      </c>
      <c r="B234" s="26" t="s">
        <v>192</v>
      </c>
      <c r="C234" s="1">
        <v>4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72</v>
      </c>
      <c r="K234" s="1" t="s">
        <v>22</v>
      </c>
      <c r="L234" s="1" t="s">
        <v>17</v>
      </c>
      <c r="N234" s="1">
        <v>1</v>
      </c>
      <c r="O234" s="1" t="s">
        <v>37</v>
      </c>
      <c r="P234" s="1"/>
      <c r="Q234" s="1"/>
      <c r="R234" s="1"/>
      <c r="S234" s="1"/>
      <c r="T234" s="1"/>
      <c r="U234">
        <f t="shared" si="0"/>
        <v>1</v>
      </c>
      <c r="V234">
        <f t="shared" si="1"/>
        <v>1</v>
      </c>
    </row>
    <row r="235" spans="1:22" ht="13" x14ac:dyDescent="0.15">
      <c r="A235" s="1">
        <v>10584</v>
      </c>
      <c r="B235" s="26" t="s">
        <v>192</v>
      </c>
      <c r="C235" s="1">
        <v>4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72</v>
      </c>
      <c r="K235" s="1" t="s">
        <v>24</v>
      </c>
      <c r="L235" s="1" t="s">
        <v>17</v>
      </c>
      <c r="N235" s="1">
        <v>0</v>
      </c>
      <c r="O235" s="1" t="s">
        <v>109</v>
      </c>
      <c r="P235" s="1"/>
      <c r="Q235" s="1"/>
      <c r="R235" s="1"/>
      <c r="S235" s="1"/>
      <c r="T235" s="1"/>
      <c r="U235">
        <f t="shared" si="0"/>
        <v>1</v>
      </c>
      <c r="V235">
        <f t="shared" si="1"/>
        <v>0</v>
      </c>
    </row>
    <row r="236" spans="1:22" ht="13" x14ac:dyDescent="0.15">
      <c r="A236" s="1">
        <v>10585</v>
      </c>
      <c r="B236" s="26" t="s">
        <v>192</v>
      </c>
      <c r="C236" s="1">
        <v>3</v>
      </c>
      <c r="D236" s="1">
        <v>0</v>
      </c>
      <c r="E236" s="1">
        <v>2</v>
      </c>
      <c r="F236" s="1">
        <v>6</v>
      </c>
      <c r="G236" s="1">
        <v>0</v>
      </c>
      <c r="H236" s="1">
        <v>0</v>
      </c>
      <c r="I236" s="1">
        <v>0</v>
      </c>
      <c r="J236" s="1">
        <v>240</v>
      </c>
      <c r="K236" s="1" t="s">
        <v>26</v>
      </c>
      <c r="L236" s="1" t="s">
        <v>17</v>
      </c>
      <c r="N236" s="1">
        <v>1.25</v>
      </c>
      <c r="O236" s="1"/>
      <c r="P236" s="1" t="s">
        <v>109</v>
      </c>
      <c r="Q236" s="1" t="s">
        <v>111</v>
      </c>
      <c r="R236" s="1"/>
      <c r="S236" s="1"/>
      <c r="T236" s="1"/>
      <c r="U236">
        <f t="shared" si="0"/>
        <v>2</v>
      </c>
      <c r="V236">
        <f t="shared" si="1"/>
        <v>2.5</v>
      </c>
    </row>
    <row r="237" spans="1:22" ht="13" x14ac:dyDescent="0.15">
      <c r="A237" s="1">
        <v>10586</v>
      </c>
      <c r="B237" s="26" t="s">
        <v>192</v>
      </c>
      <c r="C237" s="1">
        <v>6</v>
      </c>
      <c r="D237" s="1">
        <v>0.5</v>
      </c>
      <c r="E237" s="1">
        <v>1.5</v>
      </c>
      <c r="F237" s="1">
        <v>12.5</v>
      </c>
      <c r="G237" s="1">
        <v>1</v>
      </c>
      <c r="H237" s="1">
        <v>0</v>
      </c>
      <c r="I237" s="1">
        <v>0</v>
      </c>
      <c r="J237" s="1">
        <v>491</v>
      </c>
      <c r="K237" s="1" t="s">
        <v>54</v>
      </c>
      <c r="L237" s="1" t="s">
        <v>17</v>
      </c>
      <c r="N237" s="1">
        <v>1.5</v>
      </c>
      <c r="O237" s="1"/>
      <c r="P237" s="1" t="s">
        <v>55</v>
      </c>
      <c r="Q237" s="1" t="s">
        <v>19</v>
      </c>
      <c r="R237" s="1"/>
      <c r="S237" s="1"/>
      <c r="T237" s="1"/>
      <c r="U237">
        <f t="shared" si="0"/>
        <v>2</v>
      </c>
      <c r="V237">
        <f t="shared" si="1"/>
        <v>3</v>
      </c>
    </row>
    <row r="238" spans="1:22" ht="13" x14ac:dyDescent="0.15">
      <c r="A238" s="1">
        <v>10587</v>
      </c>
      <c r="B238" s="26" t="s">
        <v>192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 t="s">
        <v>56</v>
      </c>
      <c r="L238" s="1" t="s">
        <v>17</v>
      </c>
      <c r="N238" s="1">
        <v>2</v>
      </c>
      <c r="O238" s="1" t="s">
        <v>112</v>
      </c>
      <c r="P238" s="1"/>
      <c r="Q238" s="1" t="s">
        <v>19</v>
      </c>
      <c r="R238" s="1" t="s">
        <v>58</v>
      </c>
      <c r="S238" s="1" t="s">
        <v>59</v>
      </c>
      <c r="T238" s="1"/>
      <c r="U238">
        <f t="shared" si="0"/>
        <v>4</v>
      </c>
      <c r="V238">
        <f t="shared" si="1"/>
        <v>8</v>
      </c>
    </row>
    <row r="239" spans="1:22" ht="13" x14ac:dyDescent="0.15">
      <c r="A239" s="1">
        <v>10588</v>
      </c>
      <c r="B239" s="26" t="s">
        <v>192</v>
      </c>
      <c r="C239" s="1">
        <v>6.7</v>
      </c>
      <c r="D239" s="1">
        <v>1.8</v>
      </c>
      <c r="E239" s="1">
        <v>4.3</v>
      </c>
      <c r="F239" s="1">
        <v>7.9</v>
      </c>
      <c r="G239" s="1">
        <v>1.2</v>
      </c>
      <c r="H239" s="1">
        <v>1</v>
      </c>
      <c r="I239" s="1">
        <v>0</v>
      </c>
      <c r="J239" s="1">
        <v>481.9</v>
      </c>
      <c r="K239" s="1" t="s">
        <v>54</v>
      </c>
      <c r="L239" s="1" t="s">
        <v>17</v>
      </c>
      <c r="N239" s="1">
        <v>1.8</v>
      </c>
      <c r="O239" s="1" t="s">
        <v>60</v>
      </c>
      <c r="P239" s="1"/>
      <c r="Q239" s="1" t="s">
        <v>19</v>
      </c>
      <c r="R239" s="1"/>
      <c r="S239" s="1"/>
      <c r="T239" s="1"/>
      <c r="U239">
        <f t="shared" si="0"/>
        <v>2</v>
      </c>
      <c r="V239">
        <f t="shared" si="1"/>
        <v>3.6</v>
      </c>
    </row>
    <row r="240" spans="1:22" ht="13" x14ac:dyDescent="0.15">
      <c r="A240" s="1">
        <v>10589</v>
      </c>
      <c r="B240" s="26" t="s">
        <v>192</v>
      </c>
      <c r="C240" s="1">
        <v>0.5</v>
      </c>
      <c r="D240" s="1">
        <v>0.5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18.5</v>
      </c>
      <c r="K240" s="1" t="s">
        <v>40</v>
      </c>
      <c r="L240" s="1" t="s">
        <v>17</v>
      </c>
      <c r="N240" s="1">
        <v>0.5</v>
      </c>
      <c r="O240" s="1" t="s">
        <v>61</v>
      </c>
      <c r="P240" s="1"/>
      <c r="Q240" s="1" t="s">
        <v>19</v>
      </c>
      <c r="R240" s="1"/>
      <c r="S240" s="1"/>
      <c r="T240" s="1"/>
      <c r="U240">
        <f t="shared" si="0"/>
        <v>2</v>
      </c>
      <c r="V240">
        <f t="shared" si="1"/>
        <v>1</v>
      </c>
    </row>
    <row r="241" spans="1:22" ht="13" x14ac:dyDescent="0.15">
      <c r="A241" s="1">
        <v>10590</v>
      </c>
      <c r="B241" s="26" t="s">
        <v>192</v>
      </c>
      <c r="C241" s="1">
        <v>9</v>
      </c>
      <c r="D241" s="1">
        <v>2</v>
      </c>
      <c r="E241" s="1">
        <v>4.5</v>
      </c>
      <c r="F241" s="1">
        <v>14</v>
      </c>
      <c r="G241" s="1">
        <v>0</v>
      </c>
      <c r="H241" s="1">
        <v>0</v>
      </c>
      <c r="I241" s="1">
        <v>0</v>
      </c>
      <c r="J241" s="1">
        <v>631.5</v>
      </c>
      <c r="K241" s="1" t="s">
        <v>16</v>
      </c>
      <c r="L241" s="1" t="s">
        <v>17</v>
      </c>
      <c r="N241" s="1">
        <v>1.5</v>
      </c>
      <c r="O241" s="1"/>
      <c r="P241" s="1" t="s">
        <v>18</v>
      </c>
      <c r="Q241" s="1" t="s">
        <v>64</v>
      </c>
      <c r="R241" s="1" t="s">
        <v>19</v>
      </c>
      <c r="S241" s="1"/>
      <c r="T241" s="1"/>
      <c r="U241">
        <f t="shared" si="0"/>
        <v>3</v>
      </c>
      <c r="V241">
        <f t="shared" si="1"/>
        <v>4.5</v>
      </c>
    </row>
    <row r="242" spans="1:22" ht="13" x14ac:dyDescent="0.15">
      <c r="A242" s="1">
        <v>10591</v>
      </c>
      <c r="B242" s="26" t="s">
        <v>192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 t="s">
        <v>56</v>
      </c>
      <c r="L242" s="1" t="s">
        <v>17</v>
      </c>
      <c r="N242" s="1">
        <v>2</v>
      </c>
      <c r="U242">
        <f t="shared" si="0"/>
        <v>0</v>
      </c>
      <c r="V242">
        <f t="shared" si="1"/>
        <v>0</v>
      </c>
    </row>
    <row r="243" spans="1:22" ht="13" x14ac:dyDescent="0.15">
      <c r="A243" s="1">
        <v>10592</v>
      </c>
      <c r="B243" s="26" t="s">
        <v>165</v>
      </c>
      <c r="C243" s="1">
        <v>4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72</v>
      </c>
      <c r="K243" s="1" t="s">
        <v>20</v>
      </c>
      <c r="L243" s="1" t="s">
        <v>140</v>
      </c>
      <c r="N243" s="1">
        <v>2</v>
      </c>
      <c r="U243">
        <f t="shared" si="0"/>
        <v>0</v>
      </c>
      <c r="V243">
        <f t="shared" si="1"/>
        <v>0</v>
      </c>
    </row>
    <row r="244" spans="1:22" ht="13" x14ac:dyDescent="0.15">
      <c r="A244" s="1">
        <v>10593</v>
      </c>
      <c r="B244" s="26" t="s">
        <v>167</v>
      </c>
      <c r="C244" s="1">
        <v>8</v>
      </c>
      <c r="D244" s="1">
        <v>0</v>
      </c>
      <c r="E244" s="1">
        <v>14</v>
      </c>
      <c r="F244" s="1">
        <v>1</v>
      </c>
      <c r="G244" s="1">
        <v>4</v>
      </c>
      <c r="H244" s="1">
        <v>0</v>
      </c>
      <c r="I244" s="1">
        <v>0</v>
      </c>
      <c r="J244" s="1">
        <v>484</v>
      </c>
      <c r="K244" s="1" t="s">
        <v>98</v>
      </c>
      <c r="L244" s="1" t="s">
        <v>17</v>
      </c>
      <c r="N244" s="1">
        <v>2</v>
      </c>
      <c r="U244">
        <f t="shared" si="0"/>
        <v>0</v>
      </c>
      <c r="V244">
        <f t="shared" si="1"/>
        <v>0</v>
      </c>
    </row>
    <row r="245" spans="1:22" ht="13" x14ac:dyDescent="0.15">
      <c r="A245" s="1">
        <v>10594</v>
      </c>
      <c r="B245" s="26" t="s">
        <v>168</v>
      </c>
      <c r="C245" s="1">
        <v>9</v>
      </c>
      <c r="D245" s="1">
        <v>0</v>
      </c>
      <c r="E245" s="1">
        <v>5</v>
      </c>
      <c r="F245" s="1">
        <v>5</v>
      </c>
      <c r="G245" s="1">
        <v>0</v>
      </c>
      <c r="H245" s="1">
        <v>0</v>
      </c>
      <c r="I245" s="1">
        <v>0</v>
      </c>
      <c r="J245" s="1">
        <v>367</v>
      </c>
      <c r="K245" s="1" t="s">
        <v>39</v>
      </c>
      <c r="L245" s="1" t="s">
        <v>17</v>
      </c>
      <c r="N245" s="1">
        <v>2</v>
      </c>
      <c r="U245">
        <f t="shared" si="0"/>
        <v>0</v>
      </c>
      <c r="V245">
        <f t="shared" si="1"/>
        <v>0</v>
      </c>
    </row>
    <row r="246" spans="1:22" ht="13" x14ac:dyDescent="0.15">
      <c r="A246" s="1">
        <v>10595</v>
      </c>
      <c r="B246" s="26" t="s">
        <v>168</v>
      </c>
      <c r="C246" s="1">
        <v>0</v>
      </c>
      <c r="D246" s="1">
        <v>0</v>
      </c>
      <c r="E246" s="1">
        <v>112</v>
      </c>
      <c r="F246" s="1">
        <v>0</v>
      </c>
      <c r="G246" s="1">
        <v>0</v>
      </c>
      <c r="H246" s="1">
        <v>0</v>
      </c>
      <c r="I246" s="1">
        <v>0</v>
      </c>
      <c r="J246" s="1">
        <v>1680</v>
      </c>
      <c r="K246" s="1" t="s">
        <v>123</v>
      </c>
      <c r="L246" s="1" t="s">
        <v>17</v>
      </c>
      <c r="N246" s="1">
        <v>2</v>
      </c>
      <c r="U246">
        <f t="shared" si="0"/>
        <v>0</v>
      </c>
      <c r="V246">
        <f t="shared" si="1"/>
        <v>0</v>
      </c>
    </row>
    <row r="247" spans="1:22" ht="13" x14ac:dyDescent="0.15">
      <c r="A247" s="1">
        <v>10596</v>
      </c>
      <c r="B247" s="26" t="s">
        <v>162</v>
      </c>
      <c r="C247" s="1">
        <v>0</v>
      </c>
      <c r="D247" s="1">
        <v>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76</v>
      </c>
      <c r="K247" s="1" t="s">
        <v>141</v>
      </c>
      <c r="L247" s="1" t="s">
        <v>17</v>
      </c>
      <c r="N247" s="1">
        <v>2</v>
      </c>
      <c r="U247">
        <f t="shared" si="0"/>
        <v>0</v>
      </c>
      <c r="V247">
        <f t="shared" si="1"/>
        <v>0</v>
      </c>
    </row>
    <row r="248" spans="1:22" ht="13" x14ac:dyDescent="0.15">
      <c r="A248" s="1">
        <v>10597</v>
      </c>
      <c r="B248" s="26" t="s">
        <v>169</v>
      </c>
      <c r="C248" s="1">
        <v>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90</v>
      </c>
      <c r="K248" s="1" t="s">
        <v>142</v>
      </c>
      <c r="L248" s="1" t="s">
        <v>17</v>
      </c>
      <c r="N248" s="1">
        <v>2</v>
      </c>
      <c r="U248">
        <f t="shared" si="0"/>
        <v>0</v>
      </c>
      <c r="V248">
        <f t="shared" si="1"/>
        <v>0</v>
      </c>
    </row>
    <row r="249" spans="1:22" ht="13" x14ac:dyDescent="0.15">
      <c r="A249" s="1">
        <v>10598</v>
      </c>
      <c r="B249" s="26" t="s">
        <v>168</v>
      </c>
      <c r="C249" s="1">
        <v>0</v>
      </c>
      <c r="D249" s="1">
        <v>0</v>
      </c>
      <c r="E249" s="1">
        <v>2</v>
      </c>
      <c r="F249" s="1">
        <v>0</v>
      </c>
      <c r="G249" s="1">
        <v>0</v>
      </c>
      <c r="H249" s="1">
        <v>0</v>
      </c>
      <c r="I249" s="1">
        <v>0</v>
      </c>
      <c r="J249" s="1">
        <v>30</v>
      </c>
      <c r="K249" s="1" t="s">
        <v>123</v>
      </c>
      <c r="L249" s="1" t="s">
        <v>17</v>
      </c>
      <c r="N249" s="1">
        <v>2</v>
      </c>
      <c r="U249">
        <f t="shared" si="0"/>
        <v>0</v>
      </c>
      <c r="V249">
        <f t="shared" si="1"/>
        <v>0</v>
      </c>
    </row>
    <row r="250" spans="1:22" ht="13" x14ac:dyDescent="0.15">
      <c r="A250" s="1">
        <v>10599</v>
      </c>
      <c r="B250" s="26" t="s">
        <v>172</v>
      </c>
      <c r="C250" s="1">
        <v>0</v>
      </c>
      <c r="D250" s="1">
        <v>0</v>
      </c>
      <c r="E250" s="1">
        <v>0</v>
      </c>
      <c r="F250" s="1">
        <v>5</v>
      </c>
      <c r="G250" s="1">
        <v>0</v>
      </c>
      <c r="H250" s="1">
        <v>0</v>
      </c>
      <c r="I250" s="1">
        <v>0</v>
      </c>
      <c r="J250" s="1">
        <v>130</v>
      </c>
      <c r="K250" s="1" t="s">
        <v>141</v>
      </c>
      <c r="L250" s="1" t="s">
        <v>17</v>
      </c>
      <c r="N250" s="1">
        <v>2</v>
      </c>
      <c r="U250">
        <f t="shared" si="0"/>
        <v>0</v>
      </c>
      <c r="V250">
        <f t="shared" si="1"/>
        <v>0</v>
      </c>
    </row>
    <row r="251" spans="1:22" ht="13" x14ac:dyDescent="0.15">
      <c r="A251" s="1">
        <v>10601</v>
      </c>
      <c r="B251" s="26" t="s">
        <v>176</v>
      </c>
      <c r="C251" s="1">
        <v>5</v>
      </c>
      <c r="D251" s="1">
        <v>0.5</v>
      </c>
      <c r="E251" s="1">
        <v>0.5</v>
      </c>
      <c r="F251" s="1">
        <v>10</v>
      </c>
      <c r="G251" s="1">
        <v>1</v>
      </c>
      <c r="H251" s="1">
        <v>0</v>
      </c>
      <c r="I251" s="1">
        <v>0</v>
      </c>
      <c r="J251" s="1">
        <v>393</v>
      </c>
      <c r="K251" s="1" t="s">
        <v>143</v>
      </c>
      <c r="L251" s="1" t="s">
        <v>17</v>
      </c>
      <c r="N251" s="1">
        <v>2</v>
      </c>
      <c r="U251">
        <f t="shared" si="0"/>
        <v>0</v>
      </c>
      <c r="V251">
        <f t="shared" si="1"/>
        <v>0</v>
      </c>
    </row>
    <row r="252" spans="1:22" ht="13" x14ac:dyDescent="0.15">
      <c r="A252" s="1">
        <v>10602</v>
      </c>
      <c r="B252" s="26" t="s">
        <v>177</v>
      </c>
      <c r="C252" s="1">
        <v>0</v>
      </c>
      <c r="D252" s="1">
        <v>10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190</v>
      </c>
      <c r="K252" s="1" t="s">
        <v>123</v>
      </c>
      <c r="L252" s="1" t="s">
        <v>17</v>
      </c>
      <c r="N252" s="1">
        <v>2</v>
      </c>
      <c r="U252">
        <f t="shared" si="0"/>
        <v>0</v>
      </c>
      <c r="V252">
        <f t="shared" si="1"/>
        <v>0</v>
      </c>
    </row>
    <row r="253" spans="1:22" ht="13" x14ac:dyDescent="0.15">
      <c r="A253" s="1">
        <v>10604</v>
      </c>
      <c r="B253" s="26" t="s">
        <v>178</v>
      </c>
      <c r="C253" s="1">
        <v>4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72</v>
      </c>
      <c r="K253" s="1" t="s">
        <v>142</v>
      </c>
      <c r="L253" s="1" t="s">
        <v>17</v>
      </c>
      <c r="N253" s="1">
        <v>2</v>
      </c>
      <c r="U253">
        <f t="shared" si="0"/>
        <v>0</v>
      </c>
      <c r="V253">
        <f t="shared" si="1"/>
        <v>0</v>
      </c>
    </row>
    <row r="254" spans="1:22" ht="13" x14ac:dyDescent="0.15">
      <c r="A254" s="1">
        <v>10605</v>
      </c>
      <c r="B254" s="26" t="s">
        <v>178</v>
      </c>
      <c r="C254" s="1">
        <v>0</v>
      </c>
      <c r="D254" s="1">
        <v>0</v>
      </c>
      <c r="E254" s="1">
        <v>0</v>
      </c>
      <c r="F254" s="1">
        <v>5</v>
      </c>
      <c r="G254" s="1">
        <v>0</v>
      </c>
      <c r="H254" s="1">
        <v>0</v>
      </c>
      <c r="I254" s="1">
        <v>0</v>
      </c>
      <c r="J254" s="1">
        <v>130</v>
      </c>
      <c r="K254" s="1" t="s">
        <v>141</v>
      </c>
      <c r="L254" s="1" t="s">
        <v>17</v>
      </c>
      <c r="N254" s="1">
        <v>2</v>
      </c>
      <c r="U254">
        <f t="shared" si="0"/>
        <v>0</v>
      </c>
      <c r="V254">
        <f t="shared" si="1"/>
        <v>0</v>
      </c>
    </row>
    <row r="255" spans="1:22" ht="13" x14ac:dyDescent="0.15">
      <c r="A255" s="1">
        <v>10606</v>
      </c>
      <c r="B255" s="26" t="s">
        <v>170</v>
      </c>
      <c r="C255" s="1">
        <v>4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72</v>
      </c>
      <c r="K255" s="1" t="s">
        <v>20</v>
      </c>
      <c r="L255" s="1" t="s">
        <v>17</v>
      </c>
      <c r="N255" s="1">
        <v>2</v>
      </c>
      <c r="U255">
        <f t="shared" si="0"/>
        <v>0</v>
      </c>
      <c r="V255">
        <f t="shared" si="1"/>
        <v>0</v>
      </c>
    </row>
    <row r="256" spans="1:22" ht="13" x14ac:dyDescent="0.15">
      <c r="A256" s="1">
        <v>10608</v>
      </c>
      <c r="B256" s="26" t="s">
        <v>170</v>
      </c>
      <c r="C256" s="1">
        <v>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36</v>
      </c>
      <c r="K256" s="1" t="s">
        <v>142</v>
      </c>
      <c r="L256" s="1" t="s">
        <v>17</v>
      </c>
      <c r="N256" s="1">
        <v>2</v>
      </c>
      <c r="U256">
        <f t="shared" si="0"/>
        <v>0</v>
      </c>
      <c r="V256">
        <f t="shared" si="1"/>
        <v>0</v>
      </c>
    </row>
    <row r="257" spans="1:22" ht="13" x14ac:dyDescent="0.15">
      <c r="A257" s="1">
        <v>10617</v>
      </c>
      <c r="B257" s="26" t="s">
        <v>181</v>
      </c>
      <c r="C257" s="1">
        <v>0</v>
      </c>
      <c r="D257" s="1">
        <v>0</v>
      </c>
      <c r="E257" s="1">
        <v>0</v>
      </c>
      <c r="F257" s="1">
        <v>43</v>
      </c>
      <c r="G257" s="1">
        <v>0</v>
      </c>
      <c r="H257" s="1">
        <v>0</v>
      </c>
      <c r="I257" s="1">
        <v>0</v>
      </c>
      <c r="J257" s="1">
        <v>1118</v>
      </c>
      <c r="K257" s="1" t="s">
        <v>144</v>
      </c>
      <c r="L257" s="1" t="s">
        <v>17</v>
      </c>
      <c r="N257" s="1">
        <v>2</v>
      </c>
      <c r="U257">
        <f t="shared" si="0"/>
        <v>0</v>
      </c>
      <c r="V257">
        <f t="shared" si="1"/>
        <v>0</v>
      </c>
    </row>
    <row r="258" spans="1:22" ht="13" x14ac:dyDescent="0.15">
      <c r="A258" s="1">
        <v>10618</v>
      </c>
      <c r="B258" s="26" t="s">
        <v>181</v>
      </c>
      <c r="C258" s="1">
        <v>0</v>
      </c>
      <c r="D258" s="1">
        <v>0</v>
      </c>
      <c r="E258" s="1">
        <v>0</v>
      </c>
      <c r="F258" s="1">
        <v>10</v>
      </c>
      <c r="G258" s="1">
        <v>0</v>
      </c>
      <c r="H258" s="1">
        <v>0</v>
      </c>
      <c r="I258" s="1">
        <v>0</v>
      </c>
      <c r="J258" s="1">
        <v>260</v>
      </c>
      <c r="K258" s="1" t="s">
        <v>145</v>
      </c>
      <c r="L258" s="1" t="s">
        <v>17</v>
      </c>
      <c r="N258" s="1">
        <v>2</v>
      </c>
      <c r="U258">
        <f t="shared" si="0"/>
        <v>0</v>
      </c>
      <c r="V258">
        <f t="shared" si="1"/>
        <v>0</v>
      </c>
    </row>
    <row r="259" spans="1:22" ht="13" x14ac:dyDescent="0.15">
      <c r="A259" s="1">
        <v>10619</v>
      </c>
      <c r="B259" s="26" t="s">
        <v>182</v>
      </c>
      <c r="C259" s="1">
        <v>5.5</v>
      </c>
      <c r="D259" s="1">
        <v>0</v>
      </c>
      <c r="E259" s="1">
        <v>1</v>
      </c>
      <c r="F259" s="1">
        <v>7.5</v>
      </c>
      <c r="G259" s="1">
        <v>0.5</v>
      </c>
      <c r="H259" s="1">
        <v>0.5</v>
      </c>
      <c r="I259" s="1">
        <v>0</v>
      </c>
      <c r="J259" s="1">
        <v>335</v>
      </c>
      <c r="K259" s="1" t="s">
        <v>26</v>
      </c>
      <c r="L259" s="1" t="s">
        <v>17</v>
      </c>
      <c r="N259" s="1">
        <v>2</v>
      </c>
      <c r="U259">
        <f t="shared" si="0"/>
        <v>0</v>
      </c>
      <c r="V259">
        <f t="shared" si="1"/>
        <v>0</v>
      </c>
    </row>
    <row r="260" spans="1:22" ht="13" x14ac:dyDescent="0.15">
      <c r="A260" s="1">
        <v>10620</v>
      </c>
      <c r="B260" s="26" t="s">
        <v>182</v>
      </c>
      <c r="C260" s="1">
        <v>2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36</v>
      </c>
      <c r="K260" s="1" t="s">
        <v>24</v>
      </c>
      <c r="L260" s="1" t="s">
        <v>17</v>
      </c>
      <c r="N260" s="1">
        <v>2</v>
      </c>
      <c r="U260">
        <f t="shared" si="0"/>
        <v>0</v>
      </c>
      <c r="V260">
        <f t="shared" si="1"/>
        <v>0</v>
      </c>
    </row>
    <row r="261" spans="1:22" ht="13" x14ac:dyDescent="0.15">
      <c r="A261" s="1">
        <v>10621</v>
      </c>
      <c r="B261" s="26" t="s">
        <v>182</v>
      </c>
      <c r="C261" s="1">
        <v>2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36</v>
      </c>
      <c r="K261" s="1" t="s">
        <v>142</v>
      </c>
      <c r="L261" s="1" t="s">
        <v>17</v>
      </c>
      <c r="N261" s="1">
        <v>2</v>
      </c>
      <c r="U261">
        <f t="shared" si="0"/>
        <v>0</v>
      </c>
      <c r="V261">
        <f t="shared" si="1"/>
        <v>0</v>
      </c>
    </row>
    <row r="262" spans="1:22" ht="13" x14ac:dyDescent="0.15">
      <c r="A262" s="1">
        <v>10622</v>
      </c>
      <c r="B262" s="26" t="s">
        <v>184</v>
      </c>
      <c r="C262" s="1">
        <v>24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432</v>
      </c>
      <c r="K262" s="1" t="s">
        <v>54</v>
      </c>
      <c r="L262" s="1" t="s">
        <v>17</v>
      </c>
      <c r="N262" s="1">
        <v>2</v>
      </c>
      <c r="U262">
        <f t="shared" si="0"/>
        <v>0</v>
      </c>
      <c r="V262">
        <f t="shared" si="1"/>
        <v>0</v>
      </c>
    </row>
    <row r="263" spans="1:22" ht="13" x14ac:dyDescent="0.15">
      <c r="A263" s="1">
        <v>10623</v>
      </c>
      <c r="B263" s="26" t="s">
        <v>171</v>
      </c>
      <c r="C263" s="1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90</v>
      </c>
      <c r="K263" s="1" t="s">
        <v>20</v>
      </c>
      <c r="L263" s="1" t="s">
        <v>17</v>
      </c>
      <c r="N263" s="1">
        <v>2</v>
      </c>
      <c r="U263">
        <f t="shared" si="0"/>
        <v>0</v>
      </c>
      <c r="V263">
        <f t="shared" si="1"/>
        <v>0</v>
      </c>
    </row>
    <row r="264" spans="1:22" ht="13" x14ac:dyDescent="0.15">
      <c r="A264" s="1">
        <v>10624</v>
      </c>
      <c r="B264" s="26" t="s">
        <v>171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57</v>
      </c>
      <c r="K264" s="1" t="s">
        <v>123</v>
      </c>
      <c r="L264" s="1" t="s">
        <v>17</v>
      </c>
      <c r="N264" s="1">
        <v>2</v>
      </c>
      <c r="U264">
        <f t="shared" si="0"/>
        <v>0</v>
      </c>
      <c r="V264">
        <f t="shared" si="1"/>
        <v>0</v>
      </c>
    </row>
    <row r="265" spans="1:22" ht="13" x14ac:dyDescent="0.15">
      <c r="A265" s="1">
        <v>10625</v>
      </c>
      <c r="B265" s="26" t="s">
        <v>186</v>
      </c>
      <c r="C265" s="1">
        <v>0</v>
      </c>
      <c r="D265" s="1">
        <v>1.5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28.5</v>
      </c>
      <c r="K265" s="1" t="s">
        <v>123</v>
      </c>
      <c r="L265" s="1" t="s">
        <v>17</v>
      </c>
      <c r="N265" s="1">
        <v>2</v>
      </c>
      <c r="U265">
        <f t="shared" si="0"/>
        <v>0</v>
      </c>
      <c r="V265">
        <f t="shared" si="1"/>
        <v>0</v>
      </c>
    </row>
    <row r="266" spans="1:22" ht="13" x14ac:dyDescent="0.15">
      <c r="A266" s="1">
        <v>10626</v>
      </c>
      <c r="B266" s="26" t="s">
        <v>187</v>
      </c>
      <c r="C266" s="1">
        <v>0</v>
      </c>
      <c r="D266" s="1">
        <v>0</v>
      </c>
      <c r="E266" s="1">
        <v>0</v>
      </c>
      <c r="F266" s="1">
        <v>18</v>
      </c>
      <c r="G266" s="1">
        <v>0</v>
      </c>
      <c r="H266" s="1">
        <v>0</v>
      </c>
      <c r="I266" s="1">
        <v>0</v>
      </c>
      <c r="J266" s="1">
        <v>468</v>
      </c>
      <c r="K266" s="1" t="s">
        <v>144</v>
      </c>
      <c r="L266" s="1" t="s">
        <v>17</v>
      </c>
      <c r="N266" s="1">
        <v>2</v>
      </c>
      <c r="U266">
        <f t="shared" si="0"/>
        <v>0</v>
      </c>
      <c r="V266">
        <f t="shared" si="1"/>
        <v>0</v>
      </c>
    </row>
    <row r="267" spans="1:22" ht="13" x14ac:dyDescent="0.15">
      <c r="A267" s="1">
        <v>10627</v>
      </c>
      <c r="B267" s="26" t="s">
        <v>168</v>
      </c>
      <c r="C267" s="1">
        <v>0</v>
      </c>
      <c r="D267" s="1">
        <v>0</v>
      </c>
      <c r="E267" s="1">
        <v>0</v>
      </c>
      <c r="F267" s="1">
        <v>73</v>
      </c>
      <c r="G267" s="1">
        <v>0</v>
      </c>
      <c r="H267" s="1">
        <v>0</v>
      </c>
      <c r="I267" s="1">
        <v>0</v>
      </c>
      <c r="J267" s="1">
        <v>1898</v>
      </c>
      <c r="K267" s="1" t="s">
        <v>144</v>
      </c>
      <c r="L267" s="1" t="s">
        <v>17</v>
      </c>
      <c r="N267" s="1">
        <v>2</v>
      </c>
      <c r="U267">
        <f t="shared" si="0"/>
        <v>0</v>
      </c>
      <c r="V267">
        <f t="shared" si="1"/>
        <v>0</v>
      </c>
    </row>
    <row r="268" spans="1:22" ht="13" x14ac:dyDescent="0.15">
      <c r="A268" s="1">
        <v>10628</v>
      </c>
      <c r="B268" s="26" t="s">
        <v>164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5</v>
      </c>
      <c r="I268" s="1">
        <v>0</v>
      </c>
      <c r="J268" s="1">
        <v>130</v>
      </c>
      <c r="K268" s="1" t="s">
        <v>123</v>
      </c>
      <c r="L268" s="1" t="s">
        <v>17</v>
      </c>
      <c r="N268" s="1">
        <v>2</v>
      </c>
      <c r="U268">
        <f t="shared" si="0"/>
        <v>0</v>
      </c>
      <c r="V268">
        <f t="shared" si="1"/>
        <v>0</v>
      </c>
    </row>
    <row r="269" spans="1:22" ht="13" x14ac:dyDescent="0.15">
      <c r="A269" s="1">
        <v>10629</v>
      </c>
      <c r="B269" s="26" t="s">
        <v>192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 t="s">
        <v>146</v>
      </c>
      <c r="L269" s="1" t="s">
        <v>17</v>
      </c>
      <c r="N269" s="1">
        <v>2</v>
      </c>
      <c r="O269" s="1" t="s">
        <v>44</v>
      </c>
      <c r="P269" s="1"/>
      <c r="Q269" s="1"/>
      <c r="R269" s="1"/>
      <c r="S269" s="1"/>
      <c r="T269" s="1"/>
      <c r="U269">
        <f t="shared" si="0"/>
        <v>1</v>
      </c>
      <c r="V269">
        <f t="shared" si="1"/>
        <v>2</v>
      </c>
    </row>
    <row r="270" spans="1:22" ht="13" x14ac:dyDescent="0.15">
      <c r="A270" s="1">
        <v>10630</v>
      </c>
      <c r="B270" s="26" t="s">
        <v>192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 t="s">
        <v>146</v>
      </c>
      <c r="L270" s="1" t="s">
        <v>17</v>
      </c>
      <c r="N270" s="1">
        <v>2</v>
      </c>
      <c r="O270" s="1" t="s">
        <v>65</v>
      </c>
      <c r="P270" s="1"/>
      <c r="Q270" s="1" t="s">
        <v>19</v>
      </c>
      <c r="R270" s="1"/>
      <c r="S270" s="1"/>
      <c r="T270" s="1"/>
      <c r="U270">
        <f t="shared" si="0"/>
        <v>2</v>
      </c>
      <c r="V270">
        <f t="shared" si="1"/>
        <v>4</v>
      </c>
    </row>
    <row r="271" spans="1:22" ht="13" x14ac:dyDescent="0.15">
      <c r="A271" s="1">
        <v>10642</v>
      </c>
      <c r="B271" s="26" t="s">
        <v>187</v>
      </c>
      <c r="C271" s="1">
        <v>0</v>
      </c>
      <c r="D271" s="1">
        <v>0</v>
      </c>
      <c r="E271" s="1">
        <v>0</v>
      </c>
      <c r="F271" s="1">
        <v>20</v>
      </c>
      <c r="G271" s="1">
        <v>0</v>
      </c>
      <c r="H271" s="1">
        <v>0</v>
      </c>
      <c r="I271" s="1">
        <v>0</v>
      </c>
      <c r="J271" s="1">
        <v>520</v>
      </c>
      <c r="K271" s="1" t="s">
        <v>147</v>
      </c>
      <c r="N271" s="1">
        <v>1</v>
      </c>
      <c r="U271">
        <f t="shared" si="0"/>
        <v>0</v>
      </c>
      <c r="V271">
        <f t="shared" si="1"/>
        <v>0</v>
      </c>
    </row>
    <row r="272" spans="1:22" ht="13" x14ac:dyDescent="0.15">
      <c r="A272" s="1">
        <v>10643</v>
      </c>
      <c r="B272" s="26" t="s">
        <v>168</v>
      </c>
      <c r="C272" s="1">
        <v>0</v>
      </c>
      <c r="D272" s="1">
        <v>0</v>
      </c>
      <c r="E272" s="1">
        <v>0</v>
      </c>
      <c r="F272" s="1">
        <v>5</v>
      </c>
      <c r="G272" s="1">
        <v>0</v>
      </c>
      <c r="H272" s="1">
        <v>0</v>
      </c>
      <c r="I272" s="1">
        <v>0</v>
      </c>
      <c r="J272" s="1">
        <v>130</v>
      </c>
      <c r="K272" s="1" t="s">
        <v>123</v>
      </c>
      <c r="N272" s="1">
        <v>0.5</v>
      </c>
      <c r="U272">
        <f t="shared" si="0"/>
        <v>0</v>
      </c>
      <c r="V272">
        <f t="shared" si="1"/>
        <v>0</v>
      </c>
    </row>
    <row r="273" spans="1:22" ht="13" x14ac:dyDescent="0.15">
      <c r="A273" s="1">
        <v>10740</v>
      </c>
      <c r="B273" s="26" t="s">
        <v>164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5040</v>
      </c>
      <c r="K273" s="1" t="s">
        <v>9</v>
      </c>
      <c r="N273" s="1">
        <v>2</v>
      </c>
      <c r="U273">
        <f t="shared" si="0"/>
        <v>0</v>
      </c>
      <c r="V273">
        <f t="shared" si="1"/>
        <v>0</v>
      </c>
    </row>
    <row r="274" spans="1:22" ht="13" x14ac:dyDescent="0.15">
      <c r="A274" s="1">
        <v>10742</v>
      </c>
      <c r="B274" s="26" t="s">
        <v>172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5040</v>
      </c>
      <c r="K274" s="1" t="s">
        <v>9</v>
      </c>
      <c r="N274" s="1">
        <v>2</v>
      </c>
      <c r="U274">
        <f t="shared" si="0"/>
        <v>0</v>
      </c>
      <c r="V274">
        <f t="shared" si="1"/>
        <v>0</v>
      </c>
    </row>
    <row r="275" spans="1:22" ht="13" x14ac:dyDescent="0.15">
      <c r="A275" s="1">
        <v>10743</v>
      </c>
      <c r="B275" s="26" t="s">
        <v>173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3780</v>
      </c>
      <c r="K275" s="1" t="s">
        <v>9</v>
      </c>
      <c r="N275" s="1">
        <v>2</v>
      </c>
      <c r="U275">
        <f t="shared" si="0"/>
        <v>0</v>
      </c>
      <c r="V275">
        <f t="shared" si="1"/>
        <v>0</v>
      </c>
    </row>
    <row r="276" spans="1:22" ht="13" x14ac:dyDescent="0.15">
      <c r="A276" s="1">
        <v>10744</v>
      </c>
      <c r="B276" s="26" t="s">
        <v>176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7350</v>
      </c>
      <c r="K276" s="1" t="s">
        <v>9</v>
      </c>
      <c r="N276" s="1">
        <v>2</v>
      </c>
      <c r="U276">
        <f t="shared" si="0"/>
        <v>0</v>
      </c>
      <c r="V276">
        <f t="shared" si="1"/>
        <v>0</v>
      </c>
    </row>
    <row r="277" spans="1:22" ht="13" x14ac:dyDescent="0.15">
      <c r="A277" s="1">
        <v>10745</v>
      </c>
      <c r="B277" s="26" t="s">
        <v>178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11340</v>
      </c>
      <c r="K277" s="1" t="s">
        <v>9</v>
      </c>
      <c r="N277" s="1">
        <v>2</v>
      </c>
      <c r="U277">
        <f t="shared" si="0"/>
        <v>0</v>
      </c>
      <c r="V277">
        <f t="shared" si="1"/>
        <v>0</v>
      </c>
    </row>
    <row r="278" spans="1:22" ht="13" x14ac:dyDescent="0.15">
      <c r="A278" s="1">
        <v>10746</v>
      </c>
      <c r="B278" s="26" t="s">
        <v>170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2520</v>
      </c>
      <c r="K278" s="1" t="s">
        <v>9</v>
      </c>
      <c r="N278" s="1">
        <v>2</v>
      </c>
      <c r="U278">
        <f t="shared" si="0"/>
        <v>0</v>
      </c>
      <c r="V278">
        <f t="shared" si="1"/>
        <v>0</v>
      </c>
    </row>
    <row r="279" spans="1:22" ht="13" x14ac:dyDescent="0.15">
      <c r="A279" s="1">
        <v>10747</v>
      </c>
      <c r="B279" s="26" t="s">
        <v>181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11340</v>
      </c>
      <c r="K279" s="1" t="s">
        <v>9</v>
      </c>
      <c r="N279" s="1">
        <v>2</v>
      </c>
      <c r="U279">
        <f t="shared" si="0"/>
        <v>0</v>
      </c>
      <c r="V279">
        <f t="shared" si="1"/>
        <v>0</v>
      </c>
    </row>
    <row r="280" spans="1:22" ht="13" x14ac:dyDescent="0.15">
      <c r="A280" s="1">
        <v>10748</v>
      </c>
      <c r="B280" s="26" t="s">
        <v>182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11340</v>
      </c>
      <c r="K280" s="1" t="s">
        <v>9</v>
      </c>
      <c r="N280" s="1">
        <v>2</v>
      </c>
      <c r="U280">
        <f t="shared" si="0"/>
        <v>0</v>
      </c>
      <c r="V280">
        <f t="shared" si="1"/>
        <v>0</v>
      </c>
    </row>
    <row r="281" spans="1:22" ht="13" x14ac:dyDescent="0.15">
      <c r="A281" s="1">
        <v>10749</v>
      </c>
      <c r="B281" s="26" t="s">
        <v>183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16380</v>
      </c>
      <c r="K281" s="1" t="s">
        <v>9</v>
      </c>
      <c r="N281" s="1">
        <v>2</v>
      </c>
      <c r="U281">
        <f t="shared" si="0"/>
        <v>0</v>
      </c>
      <c r="V281">
        <f t="shared" si="1"/>
        <v>0</v>
      </c>
    </row>
    <row r="282" spans="1:22" ht="13" x14ac:dyDescent="0.15">
      <c r="A282" s="1">
        <v>10750</v>
      </c>
      <c r="B282" s="26" t="s">
        <v>184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11340</v>
      </c>
      <c r="K282" s="1" t="s">
        <v>9</v>
      </c>
      <c r="N282" s="1">
        <v>2</v>
      </c>
      <c r="U282">
        <f t="shared" si="0"/>
        <v>0</v>
      </c>
      <c r="V282">
        <f t="shared" si="1"/>
        <v>0</v>
      </c>
    </row>
    <row r="283" spans="1:22" ht="13" x14ac:dyDescent="0.15">
      <c r="A283" s="1">
        <v>10759</v>
      </c>
      <c r="B283" s="26" t="s">
        <v>174</v>
      </c>
      <c r="C283" s="1">
        <v>0</v>
      </c>
      <c r="D283" s="1">
        <v>0</v>
      </c>
      <c r="E283" s="1">
        <v>0</v>
      </c>
      <c r="F283" s="1">
        <v>0</v>
      </c>
      <c r="G283" s="1">
        <v>232</v>
      </c>
      <c r="H283" s="1">
        <v>0</v>
      </c>
      <c r="I283" s="1">
        <v>0</v>
      </c>
      <c r="J283" s="1">
        <v>6032</v>
      </c>
      <c r="K283" s="1" t="s">
        <v>148</v>
      </c>
      <c r="N283" s="1">
        <v>2</v>
      </c>
      <c r="U283">
        <f t="shared" si="0"/>
        <v>0</v>
      </c>
      <c r="V283">
        <f t="shared" si="1"/>
        <v>0</v>
      </c>
    </row>
    <row r="284" spans="1:22" ht="13" x14ac:dyDescent="0.15">
      <c r="A284" s="1">
        <v>10760</v>
      </c>
      <c r="B284" s="26" t="s">
        <v>165</v>
      </c>
      <c r="C284" s="1">
        <v>0</v>
      </c>
      <c r="D284" s="1">
        <v>0</v>
      </c>
      <c r="E284" s="1">
        <v>0</v>
      </c>
      <c r="F284" s="1">
        <v>0</v>
      </c>
      <c r="G284" s="1">
        <v>348</v>
      </c>
      <c r="H284" s="1">
        <v>0</v>
      </c>
      <c r="I284" s="1">
        <v>0</v>
      </c>
      <c r="J284" s="1">
        <v>9048</v>
      </c>
      <c r="K284" s="1" t="s">
        <v>149</v>
      </c>
      <c r="N284" s="1">
        <v>2</v>
      </c>
      <c r="U284">
        <f t="shared" si="0"/>
        <v>0</v>
      </c>
      <c r="V284">
        <f t="shared" si="1"/>
        <v>0</v>
      </c>
    </row>
    <row r="285" spans="1:22" ht="13" x14ac:dyDescent="0.15">
      <c r="A285" s="1">
        <v>10761</v>
      </c>
      <c r="B285" s="26" t="s">
        <v>162</v>
      </c>
      <c r="C285" s="1">
        <v>0</v>
      </c>
      <c r="D285" s="1">
        <v>0</v>
      </c>
      <c r="E285" s="1">
        <v>0</v>
      </c>
      <c r="F285" s="1">
        <v>0</v>
      </c>
      <c r="G285" s="1">
        <v>233</v>
      </c>
      <c r="H285" s="1">
        <v>0</v>
      </c>
      <c r="I285" s="1">
        <v>0</v>
      </c>
      <c r="J285" s="1">
        <v>6058</v>
      </c>
      <c r="K285" s="1" t="s">
        <v>149</v>
      </c>
      <c r="N285" s="1">
        <v>2</v>
      </c>
      <c r="U285">
        <f t="shared" si="0"/>
        <v>0</v>
      </c>
      <c r="V285">
        <f t="shared" si="1"/>
        <v>0</v>
      </c>
    </row>
    <row r="286" spans="1:22" ht="13" x14ac:dyDescent="0.15">
      <c r="C286">
        <f t="shared" ref="C286:J286" si="2">SUM(C2:C285)</f>
        <v>998.0999999999998</v>
      </c>
      <c r="D286">
        <f t="shared" si="2"/>
        <v>258.80000000000007</v>
      </c>
      <c r="E286">
        <f t="shared" si="2"/>
        <v>496.70000000000005</v>
      </c>
      <c r="F286">
        <f t="shared" si="2"/>
        <v>1031.3</v>
      </c>
      <c r="G286">
        <f t="shared" si="2"/>
        <v>956.25</v>
      </c>
      <c r="H286">
        <f t="shared" si="2"/>
        <v>88.1</v>
      </c>
      <c r="I286">
        <f t="shared" si="2"/>
        <v>12.5</v>
      </c>
      <c r="J286">
        <f t="shared" si="2"/>
        <v>169878.39999999999</v>
      </c>
      <c r="V286">
        <f>SUM(V2:V285)</f>
        <v>611.45000000000005</v>
      </c>
    </row>
    <row r="287" spans="1:22" ht="13" x14ac:dyDescent="0.15">
      <c r="B287" s="1" t="s">
        <v>150</v>
      </c>
      <c r="C287">
        <f t="shared" ref="C287:E287" si="3">C286</f>
        <v>998.0999999999998</v>
      </c>
      <c r="D287">
        <f t="shared" si="3"/>
        <v>258.80000000000007</v>
      </c>
      <c r="E287">
        <f t="shared" si="3"/>
        <v>496.70000000000005</v>
      </c>
      <c r="F287" t="e">
        <f>F286+#REF!</f>
        <v>#REF!</v>
      </c>
      <c r="G287" t="e">
        <f>G286+#REF!</f>
        <v>#REF!</v>
      </c>
      <c r="H287" t="e">
        <f>H286+#REF!</f>
        <v>#REF!</v>
      </c>
    </row>
    <row r="288" spans="1:22" ht="13" x14ac:dyDescent="0.15">
      <c r="I288" s="1" t="s">
        <v>151</v>
      </c>
    </row>
    <row r="289" spans="9:9" ht="13" x14ac:dyDescent="0.15">
      <c r="I289" s="1" t="s">
        <v>5</v>
      </c>
    </row>
    <row r="290" spans="9:9" ht="13" x14ac:dyDescent="0.15">
      <c r="I290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3"/>
  <sheetViews>
    <sheetView showGridLines="0" workbookViewId="0"/>
  </sheetViews>
  <sheetFormatPr baseColWidth="10" defaultColWidth="14.5" defaultRowHeight="15.75" customHeight="1" x14ac:dyDescent="0.15"/>
  <sheetData>
    <row r="1" spans="1:8" ht="15.75" customHeight="1" x14ac:dyDescent="0.15">
      <c r="A1" s="10"/>
      <c r="B1" s="2" t="s">
        <v>161</v>
      </c>
      <c r="C1" s="11"/>
      <c r="D1" s="11"/>
      <c r="E1" s="11"/>
      <c r="F1" s="11"/>
      <c r="G1" s="11"/>
      <c r="H1" s="12"/>
    </row>
    <row r="2" spans="1:8" ht="15.75" customHeight="1" x14ac:dyDescent="0.15">
      <c r="A2" s="2" t="s">
        <v>11</v>
      </c>
      <c r="B2" s="10" t="s">
        <v>153</v>
      </c>
      <c r="C2" s="13" t="s">
        <v>154</v>
      </c>
      <c r="D2" s="13" t="s">
        <v>155</v>
      </c>
      <c r="E2" s="13" t="s">
        <v>156</v>
      </c>
      <c r="F2" s="13" t="s">
        <v>157</v>
      </c>
      <c r="G2" s="13" t="s">
        <v>158</v>
      </c>
      <c r="H2" s="14" t="s">
        <v>159</v>
      </c>
    </row>
    <row r="3" spans="1:8" ht="15.75" customHeight="1" x14ac:dyDescent="0.15">
      <c r="A3" s="10" t="s">
        <v>56</v>
      </c>
      <c r="B3" s="15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7">
        <v>0</v>
      </c>
    </row>
    <row r="4" spans="1:8" ht="15.75" customHeight="1" x14ac:dyDescent="0.15">
      <c r="A4" s="18" t="s">
        <v>141</v>
      </c>
      <c r="B4" s="19">
        <v>0</v>
      </c>
      <c r="C4" s="20">
        <v>4</v>
      </c>
      <c r="D4" s="20">
        <v>0</v>
      </c>
      <c r="E4" s="20">
        <v>10</v>
      </c>
      <c r="F4" s="20">
        <v>0</v>
      </c>
      <c r="G4" s="20">
        <v>0</v>
      </c>
      <c r="H4" s="21">
        <v>336</v>
      </c>
    </row>
    <row r="5" spans="1:8" ht="15.75" customHeight="1" x14ac:dyDescent="0.15">
      <c r="A5" s="18" t="s">
        <v>144</v>
      </c>
      <c r="B5" s="19">
        <v>0</v>
      </c>
      <c r="C5" s="20">
        <v>0</v>
      </c>
      <c r="D5" s="20">
        <v>0</v>
      </c>
      <c r="E5" s="20">
        <v>134</v>
      </c>
      <c r="F5" s="20">
        <v>0</v>
      </c>
      <c r="G5" s="20">
        <v>0</v>
      </c>
      <c r="H5" s="21">
        <v>3484</v>
      </c>
    </row>
    <row r="6" spans="1:8" ht="15.75" customHeight="1" x14ac:dyDescent="0.15">
      <c r="A6" s="18" t="s">
        <v>34</v>
      </c>
      <c r="B6" s="19">
        <v>8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1">
        <v>144</v>
      </c>
    </row>
    <row r="7" spans="1:8" ht="15.75" customHeight="1" x14ac:dyDescent="0.15">
      <c r="A7" s="18" t="s">
        <v>142</v>
      </c>
      <c r="B7" s="19">
        <v>13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1">
        <v>234</v>
      </c>
    </row>
    <row r="8" spans="1:8" ht="15.75" customHeight="1" x14ac:dyDescent="0.15">
      <c r="A8" s="18" t="s">
        <v>123</v>
      </c>
      <c r="B8" s="19">
        <v>0</v>
      </c>
      <c r="C8" s="20">
        <v>14.5</v>
      </c>
      <c r="D8" s="20">
        <v>114</v>
      </c>
      <c r="E8" s="20">
        <v>13</v>
      </c>
      <c r="F8" s="20">
        <v>0</v>
      </c>
      <c r="G8" s="20">
        <v>5</v>
      </c>
      <c r="H8" s="21">
        <v>2453.5</v>
      </c>
    </row>
    <row r="9" spans="1:8" ht="15.75" customHeight="1" x14ac:dyDescent="0.15">
      <c r="A9" s="18" t="s">
        <v>39</v>
      </c>
      <c r="B9" s="19">
        <v>42</v>
      </c>
      <c r="C9" s="20">
        <v>112.8</v>
      </c>
      <c r="D9" s="20">
        <v>15</v>
      </c>
      <c r="E9" s="20">
        <v>28.6</v>
      </c>
      <c r="F9" s="20">
        <v>4.5999999999999996</v>
      </c>
      <c r="G9" s="20">
        <v>0</v>
      </c>
      <c r="H9" s="21">
        <v>3987.4</v>
      </c>
    </row>
    <row r="10" spans="1:8" ht="15.75" customHeight="1" x14ac:dyDescent="0.15">
      <c r="A10" s="18" t="s">
        <v>148</v>
      </c>
      <c r="B10" s="19">
        <v>0</v>
      </c>
      <c r="C10" s="20">
        <v>0</v>
      </c>
      <c r="D10" s="20">
        <v>0</v>
      </c>
      <c r="E10" s="20">
        <v>0</v>
      </c>
      <c r="F10" s="20">
        <v>232</v>
      </c>
      <c r="G10" s="20">
        <v>0</v>
      </c>
      <c r="H10" s="21">
        <v>6032</v>
      </c>
    </row>
    <row r="11" spans="1:8" ht="15.75" customHeight="1" x14ac:dyDescent="0.15">
      <c r="A11" s="18" t="s">
        <v>147</v>
      </c>
      <c r="B11" s="19">
        <v>0</v>
      </c>
      <c r="C11" s="20">
        <v>0</v>
      </c>
      <c r="D11" s="20">
        <v>0</v>
      </c>
      <c r="E11" s="20">
        <v>20</v>
      </c>
      <c r="F11" s="20">
        <v>0</v>
      </c>
      <c r="G11" s="20">
        <v>0</v>
      </c>
      <c r="H11" s="21">
        <v>520</v>
      </c>
    </row>
    <row r="12" spans="1:8" ht="15.75" customHeight="1" x14ac:dyDescent="0.15">
      <c r="A12" s="18" t="s">
        <v>78</v>
      </c>
      <c r="B12" s="19">
        <v>5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1">
        <v>90</v>
      </c>
    </row>
    <row r="13" spans="1:8" ht="15.75" customHeight="1" x14ac:dyDescent="0.15">
      <c r="A13" s="18" t="s">
        <v>41</v>
      </c>
      <c r="B13" s="19">
        <v>33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1">
        <v>594</v>
      </c>
    </row>
    <row r="14" spans="1:8" ht="15.75" customHeight="1" x14ac:dyDescent="0.15">
      <c r="A14" s="18" t="s">
        <v>50</v>
      </c>
      <c r="B14" s="19">
        <v>0</v>
      </c>
      <c r="C14" s="20">
        <v>0</v>
      </c>
      <c r="D14" s="20">
        <v>0</v>
      </c>
      <c r="E14" s="20">
        <v>33.5</v>
      </c>
      <c r="F14" s="20">
        <v>0</v>
      </c>
      <c r="G14" s="20">
        <v>0</v>
      </c>
      <c r="H14" s="21">
        <v>871</v>
      </c>
    </row>
    <row r="15" spans="1:8" ht="15.75" customHeight="1" x14ac:dyDescent="0.15">
      <c r="A15" s="18" t="s">
        <v>139</v>
      </c>
      <c r="B15" s="19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1">
        <v>0</v>
      </c>
    </row>
    <row r="16" spans="1:8" ht="15.75" customHeight="1" x14ac:dyDescent="0.15">
      <c r="A16" s="18" t="s">
        <v>145</v>
      </c>
      <c r="B16" s="19">
        <v>0</v>
      </c>
      <c r="C16" s="20">
        <v>0</v>
      </c>
      <c r="D16" s="20">
        <v>0</v>
      </c>
      <c r="E16" s="20">
        <v>10</v>
      </c>
      <c r="F16" s="20">
        <v>0</v>
      </c>
      <c r="G16" s="20">
        <v>0</v>
      </c>
      <c r="H16" s="21">
        <v>260</v>
      </c>
    </row>
    <row r="17" spans="1:8" ht="15.75" customHeight="1" x14ac:dyDescent="0.15">
      <c r="A17" s="18" t="s">
        <v>43</v>
      </c>
      <c r="B17" s="19">
        <v>7.5</v>
      </c>
      <c r="C17" s="20">
        <v>3</v>
      </c>
      <c r="D17" s="20">
        <v>0</v>
      </c>
      <c r="E17" s="20">
        <v>21.5</v>
      </c>
      <c r="F17" s="20">
        <v>9</v>
      </c>
      <c r="G17" s="20">
        <v>0</v>
      </c>
      <c r="H17" s="21">
        <v>985</v>
      </c>
    </row>
    <row r="18" spans="1:8" ht="15.75" customHeight="1" x14ac:dyDescent="0.15">
      <c r="A18" s="18" t="s">
        <v>22</v>
      </c>
      <c r="B18" s="19">
        <v>51.5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1">
        <v>926.99999999999989</v>
      </c>
    </row>
    <row r="19" spans="1:8" ht="15.75" customHeight="1" x14ac:dyDescent="0.15">
      <c r="A19" s="18" t="s">
        <v>20</v>
      </c>
      <c r="B19" s="19">
        <v>85.5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1">
        <v>1647.0000000000002</v>
      </c>
    </row>
    <row r="20" spans="1:8" ht="15.75" customHeight="1" x14ac:dyDescent="0.15">
      <c r="A20" s="18" t="s">
        <v>149</v>
      </c>
      <c r="B20" s="19">
        <v>0</v>
      </c>
      <c r="C20" s="20">
        <v>0</v>
      </c>
      <c r="D20" s="20">
        <v>0</v>
      </c>
      <c r="E20" s="20">
        <v>0</v>
      </c>
      <c r="F20" s="20">
        <v>581</v>
      </c>
      <c r="G20" s="20">
        <v>0</v>
      </c>
      <c r="H20" s="21">
        <v>15106</v>
      </c>
    </row>
    <row r="21" spans="1:8" ht="15.75" customHeight="1" x14ac:dyDescent="0.15">
      <c r="A21" s="18" t="s">
        <v>40</v>
      </c>
      <c r="B21" s="19">
        <v>12.5</v>
      </c>
      <c r="C21" s="20">
        <v>7</v>
      </c>
      <c r="D21" s="20">
        <v>0</v>
      </c>
      <c r="E21" s="20">
        <v>0</v>
      </c>
      <c r="F21" s="20">
        <v>2</v>
      </c>
      <c r="G21" s="20">
        <v>0</v>
      </c>
      <c r="H21" s="21">
        <v>410</v>
      </c>
    </row>
    <row r="22" spans="1:8" ht="15.75" customHeight="1" x14ac:dyDescent="0.15">
      <c r="A22" s="18" t="s">
        <v>26</v>
      </c>
      <c r="B22" s="19">
        <v>130</v>
      </c>
      <c r="C22" s="20">
        <v>13.5</v>
      </c>
      <c r="D22" s="20">
        <v>52</v>
      </c>
      <c r="E22" s="20">
        <v>175</v>
      </c>
      <c r="F22" s="20">
        <v>17.25</v>
      </c>
      <c r="G22" s="20">
        <v>44</v>
      </c>
      <c r="H22" s="21">
        <v>9519</v>
      </c>
    </row>
    <row r="23" spans="1:8" ht="15.75" customHeight="1" x14ac:dyDescent="0.15">
      <c r="A23" s="18" t="s">
        <v>143</v>
      </c>
      <c r="B23" s="19">
        <v>5</v>
      </c>
      <c r="C23" s="20">
        <v>0.5</v>
      </c>
      <c r="D23" s="20">
        <v>0.5</v>
      </c>
      <c r="E23" s="20">
        <v>10</v>
      </c>
      <c r="F23" s="20">
        <v>1</v>
      </c>
      <c r="G23" s="20">
        <v>0</v>
      </c>
      <c r="H23" s="21">
        <v>393</v>
      </c>
    </row>
    <row r="24" spans="1:8" ht="15.75" customHeight="1" x14ac:dyDescent="0.15">
      <c r="A24" s="18" t="s">
        <v>54</v>
      </c>
      <c r="B24" s="19">
        <v>65.400000000000006</v>
      </c>
      <c r="C24" s="20">
        <v>22.1</v>
      </c>
      <c r="D24" s="20">
        <v>38.599999999999994</v>
      </c>
      <c r="E24" s="20">
        <v>93.300000000000011</v>
      </c>
      <c r="F24" s="20">
        <v>13.399999999999999</v>
      </c>
      <c r="G24" s="20">
        <v>9.5</v>
      </c>
      <c r="H24" s="21">
        <v>5197.2999999999993</v>
      </c>
    </row>
    <row r="25" spans="1:8" ht="15.75" customHeight="1" x14ac:dyDescent="0.15">
      <c r="A25" s="18" t="s">
        <v>9</v>
      </c>
      <c r="B25" s="19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1">
        <v>85470</v>
      </c>
    </row>
    <row r="26" spans="1:8" ht="15.75" customHeight="1" x14ac:dyDescent="0.15">
      <c r="A26" s="18" t="s">
        <v>146</v>
      </c>
      <c r="B26" s="19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1">
        <v>0</v>
      </c>
    </row>
    <row r="27" spans="1:8" ht="15.75" customHeight="1" x14ac:dyDescent="0.15">
      <c r="A27" s="18" t="s">
        <v>98</v>
      </c>
      <c r="B27" s="19">
        <v>43.4</v>
      </c>
      <c r="C27" s="20">
        <v>0</v>
      </c>
      <c r="D27" s="20">
        <v>31.6</v>
      </c>
      <c r="E27" s="20">
        <v>20</v>
      </c>
      <c r="F27" s="20">
        <v>33.4</v>
      </c>
      <c r="G27" s="20">
        <v>8.4</v>
      </c>
      <c r="H27" s="21">
        <v>2861.9999999999982</v>
      </c>
    </row>
    <row r="28" spans="1:8" ht="15.75" customHeight="1" x14ac:dyDescent="0.15">
      <c r="A28" s="18" t="s">
        <v>38</v>
      </c>
      <c r="B28" s="19">
        <v>58.5</v>
      </c>
      <c r="C28" s="20">
        <v>0</v>
      </c>
      <c r="D28" s="20">
        <v>47.9</v>
      </c>
      <c r="E28" s="20">
        <v>0</v>
      </c>
      <c r="F28" s="20">
        <v>1.5999999999999999</v>
      </c>
      <c r="G28" s="20">
        <v>13.5</v>
      </c>
      <c r="H28" s="21">
        <v>2164.1</v>
      </c>
    </row>
    <row r="29" spans="1:8" ht="15.75" customHeight="1" x14ac:dyDescent="0.15">
      <c r="A29" s="18" t="s">
        <v>74</v>
      </c>
      <c r="B29" s="19">
        <v>47</v>
      </c>
      <c r="C29" s="20">
        <v>19</v>
      </c>
      <c r="D29" s="20">
        <v>30</v>
      </c>
      <c r="E29" s="20">
        <v>62</v>
      </c>
      <c r="F29" s="20">
        <v>4</v>
      </c>
      <c r="G29" s="20">
        <v>3</v>
      </c>
      <c r="H29" s="21">
        <v>3451</v>
      </c>
    </row>
    <row r="30" spans="1:8" ht="15.75" customHeight="1" x14ac:dyDescent="0.15">
      <c r="A30" s="18" t="s">
        <v>16</v>
      </c>
      <c r="B30" s="19">
        <v>141.1</v>
      </c>
      <c r="C30" s="20">
        <v>31.9</v>
      </c>
      <c r="D30" s="20">
        <v>75.2</v>
      </c>
      <c r="E30" s="20">
        <v>201.1</v>
      </c>
      <c r="F30" s="20">
        <v>33.6</v>
      </c>
      <c r="G30" s="20">
        <v>1.6</v>
      </c>
      <c r="H30" s="21">
        <v>10417.700000000001</v>
      </c>
    </row>
    <row r="31" spans="1:8" ht="15.75" customHeight="1" x14ac:dyDescent="0.15">
      <c r="A31" s="18" t="s">
        <v>30</v>
      </c>
      <c r="B31" s="19">
        <v>144.5</v>
      </c>
      <c r="C31" s="20">
        <v>30.5</v>
      </c>
      <c r="D31" s="20">
        <v>87.9</v>
      </c>
      <c r="E31" s="20">
        <v>193.3</v>
      </c>
      <c r="F31" s="20">
        <v>23.4</v>
      </c>
      <c r="G31" s="20">
        <v>2.1</v>
      </c>
      <c r="H31" s="21">
        <v>10187.799999999999</v>
      </c>
    </row>
    <row r="32" spans="1:8" ht="15.75" customHeight="1" x14ac:dyDescent="0.15">
      <c r="A32" s="18" t="s">
        <v>24</v>
      </c>
      <c r="B32" s="19">
        <v>105.2</v>
      </c>
      <c r="C32" s="20">
        <v>0</v>
      </c>
      <c r="D32" s="20">
        <v>4</v>
      </c>
      <c r="E32" s="20">
        <v>6</v>
      </c>
      <c r="F32" s="20">
        <v>0</v>
      </c>
      <c r="G32" s="20">
        <v>1</v>
      </c>
      <c r="H32" s="21">
        <v>2135.6</v>
      </c>
    </row>
    <row r="33" spans="1:8" ht="15.75" customHeight="1" x14ac:dyDescent="0.15">
      <c r="A33" s="22" t="s">
        <v>160</v>
      </c>
      <c r="B33" s="23">
        <v>998.1</v>
      </c>
      <c r="C33" s="24">
        <v>258.8</v>
      </c>
      <c r="D33" s="24">
        <v>496.69999999999993</v>
      </c>
      <c r="E33" s="24">
        <v>1031.3000000000002</v>
      </c>
      <c r="F33" s="24">
        <v>956.25</v>
      </c>
      <c r="G33" s="24">
        <v>88.1</v>
      </c>
      <c r="H33" s="25">
        <v>169878.40000000002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3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s="2" t="s">
        <v>1</v>
      </c>
      <c r="B1" s="3" t="s">
        <v>159</v>
      </c>
    </row>
    <row r="2" spans="1:2" ht="15.75" customHeight="1" x14ac:dyDescent="0.15">
      <c r="A2" s="4">
        <v>44105</v>
      </c>
      <c r="B2" s="5">
        <v>8020.2</v>
      </c>
    </row>
    <row r="3" spans="1:2" ht="15.75" customHeight="1" x14ac:dyDescent="0.15">
      <c r="A3" s="6">
        <v>44106</v>
      </c>
      <c r="B3" s="7">
        <v>10784</v>
      </c>
    </row>
    <row r="4" spans="1:2" ht="15.75" customHeight="1" x14ac:dyDescent="0.15">
      <c r="A4" s="6">
        <v>44107</v>
      </c>
      <c r="B4" s="7">
        <v>2761.3</v>
      </c>
    </row>
    <row r="5" spans="1:2" ht="15.75" customHeight="1" x14ac:dyDescent="0.15">
      <c r="A5" s="6">
        <v>44108</v>
      </c>
      <c r="B5" s="7">
        <v>1943.4</v>
      </c>
    </row>
    <row r="6" spans="1:2" ht="15.75" customHeight="1" x14ac:dyDescent="0.15">
      <c r="A6" s="6">
        <v>44109</v>
      </c>
      <c r="B6" s="7">
        <v>5823</v>
      </c>
    </row>
    <row r="7" spans="1:2" ht="15.75" customHeight="1" x14ac:dyDescent="0.15">
      <c r="A7" s="6">
        <v>44110</v>
      </c>
      <c r="B7" s="7">
        <v>7677.4999999999991</v>
      </c>
    </row>
    <row r="8" spans="1:2" ht="15.75" customHeight="1" x14ac:dyDescent="0.15">
      <c r="A8" s="6">
        <v>44111</v>
      </c>
      <c r="B8" s="7">
        <v>1075</v>
      </c>
    </row>
    <row r="9" spans="1:2" ht="15.75" customHeight="1" x14ac:dyDescent="0.15">
      <c r="A9" s="6">
        <v>44112</v>
      </c>
      <c r="B9" s="7">
        <v>7536</v>
      </c>
    </row>
    <row r="10" spans="1:2" ht="15.75" customHeight="1" x14ac:dyDescent="0.15">
      <c r="A10" s="6">
        <v>44113</v>
      </c>
      <c r="B10" s="7">
        <v>5703.5</v>
      </c>
    </row>
    <row r="11" spans="1:2" ht="15.75" customHeight="1" x14ac:dyDescent="0.15">
      <c r="A11" s="6">
        <v>44114</v>
      </c>
      <c r="B11" s="7">
        <v>7707.5</v>
      </c>
    </row>
    <row r="12" spans="1:2" ht="15.75" customHeight="1" x14ac:dyDescent="0.15">
      <c r="A12" s="6">
        <v>44115</v>
      </c>
      <c r="B12" s="7">
        <v>1374.6</v>
      </c>
    </row>
    <row r="13" spans="1:2" ht="15.75" customHeight="1" x14ac:dyDescent="0.15">
      <c r="A13" s="6">
        <v>44116</v>
      </c>
      <c r="B13" s="7">
        <v>9229</v>
      </c>
    </row>
    <row r="14" spans="1:2" ht="15.75" customHeight="1" x14ac:dyDescent="0.15">
      <c r="A14" s="6">
        <v>44117</v>
      </c>
      <c r="B14" s="7">
        <v>2099.5</v>
      </c>
    </row>
    <row r="15" spans="1:2" ht="15.75" customHeight="1" x14ac:dyDescent="0.15">
      <c r="A15" s="6">
        <v>44118</v>
      </c>
      <c r="B15" s="7">
        <v>1150.5</v>
      </c>
    </row>
    <row r="16" spans="1:2" ht="15.75" customHeight="1" x14ac:dyDescent="0.15">
      <c r="A16" s="6">
        <v>44119</v>
      </c>
      <c r="B16" s="7">
        <v>13310.5</v>
      </c>
    </row>
    <row r="17" spans="1:2" ht="15.75" customHeight="1" x14ac:dyDescent="0.15">
      <c r="A17" s="6">
        <v>44120</v>
      </c>
      <c r="B17" s="7">
        <v>4716.5</v>
      </c>
    </row>
    <row r="18" spans="1:2" ht="15.75" customHeight="1" x14ac:dyDescent="0.15">
      <c r="A18" s="6">
        <v>44121</v>
      </c>
      <c r="B18" s="7">
        <v>1362.4</v>
      </c>
    </row>
    <row r="19" spans="1:2" ht="15.75" customHeight="1" x14ac:dyDescent="0.15">
      <c r="A19" s="6">
        <v>44122</v>
      </c>
      <c r="B19" s="7">
        <v>1305.5999999999999</v>
      </c>
    </row>
    <row r="20" spans="1:2" ht="15.75" customHeight="1" x14ac:dyDescent="0.15">
      <c r="A20" s="6">
        <v>44123</v>
      </c>
      <c r="B20" s="7">
        <v>15116</v>
      </c>
    </row>
    <row r="21" spans="1:2" ht="15.75" customHeight="1" x14ac:dyDescent="0.15">
      <c r="A21" s="6">
        <v>44124</v>
      </c>
      <c r="B21" s="7">
        <v>13646.5</v>
      </c>
    </row>
    <row r="22" spans="1:2" ht="15.75" customHeight="1" x14ac:dyDescent="0.15">
      <c r="A22" s="6">
        <v>44125</v>
      </c>
      <c r="B22" s="7">
        <v>17440.2</v>
      </c>
    </row>
    <row r="23" spans="1:2" ht="15.75" customHeight="1" x14ac:dyDescent="0.15">
      <c r="A23" s="6">
        <v>44126</v>
      </c>
      <c r="B23" s="7">
        <v>13848</v>
      </c>
    </row>
    <row r="24" spans="1:2" ht="15.75" customHeight="1" x14ac:dyDescent="0.15">
      <c r="A24" s="6">
        <v>44127</v>
      </c>
      <c r="B24" s="7">
        <v>1591</v>
      </c>
    </row>
    <row r="25" spans="1:2" ht="15.75" customHeight="1" x14ac:dyDescent="0.15">
      <c r="A25" s="6">
        <v>44128</v>
      </c>
      <c r="B25" s="7">
        <v>1607.5</v>
      </c>
    </row>
    <row r="26" spans="1:2" ht="15.75" customHeight="1" x14ac:dyDescent="0.15">
      <c r="A26" s="6">
        <v>44129</v>
      </c>
      <c r="B26" s="7">
        <v>1940.6</v>
      </c>
    </row>
    <row r="27" spans="1:2" ht="15.75" customHeight="1" x14ac:dyDescent="0.15">
      <c r="A27" s="6">
        <v>44130</v>
      </c>
      <c r="B27" s="7">
        <v>2586.4</v>
      </c>
    </row>
    <row r="28" spans="1:2" ht="15.75" customHeight="1" x14ac:dyDescent="0.15">
      <c r="A28" s="6">
        <v>44131</v>
      </c>
      <c r="B28" s="7">
        <v>2176.5</v>
      </c>
    </row>
    <row r="29" spans="1:2" ht="15.75" customHeight="1" x14ac:dyDescent="0.15">
      <c r="A29" s="6">
        <v>44132</v>
      </c>
      <c r="B29" s="7">
        <v>1057</v>
      </c>
    </row>
    <row r="30" spans="1:2" ht="15.75" customHeight="1" x14ac:dyDescent="0.15">
      <c r="A30" s="6">
        <v>44133</v>
      </c>
      <c r="B30" s="7">
        <v>2053.3000000000002</v>
      </c>
    </row>
    <row r="31" spans="1:2" ht="15.75" customHeight="1" x14ac:dyDescent="0.15">
      <c r="A31" s="6">
        <v>44134</v>
      </c>
      <c r="B31" s="7">
        <v>1228.5</v>
      </c>
    </row>
    <row r="32" spans="1:2" ht="15.75" customHeight="1" x14ac:dyDescent="0.15">
      <c r="A32" s="6">
        <v>44135</v>
      </c>
      <c r="B32" s="7">
        <v>2006.9</v>
      </c>
    </row>
    <row r="33" spans="1:2" ht="15.75" customHeight="1" x14ac:dyDescent="0.15">
      <c r="A33" s="8" t="s">
        <v>160</v>
      </c>
      <c r="B33" s="9">
        <v>169878.39999999999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(87).csv</vt:lpstr>
      <vt:lpstr>Pivot Table 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2020-12-21T17:16:50Z</dcterms:modified>
</cp:coreProperties>
</file>