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 (72).csv" sheetId="1" r:id="rId3"/>
    <sheet state="visible" name="Pivot Table 2" sheetId="2" r:id="rId4"/>
    <sheet state="visible" name="Pivot Table 1" sheetId="3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<sst xmlns="http://schemas.openxmlformats.org/spreadsheetml/2006/main" count="896" uniqueCount="157">
  <si>
    <t>Id</t>
  </si>
  <si>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</si>
  <si>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</si>
  <si>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</si>
  <si>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</si>
  <si>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</si>
  <si>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</si>
  <si>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</si>
  <si>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</si>
  <si>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Total weight</t>
  </si>
  <si>
    <t>Donor</t>
  </si>
  <si>
    <t>Recipients</t>
  </si>
  <si>
    <t>Volunteers</t>
  </si>
  <si>
    <t>Vol Count</t>
  </si>
  <si>
    <t>Hours spent</t>
  </si>
  <si>
    <t>Total Hours</t>
  </si>
  <si>
    <t>Trader Joe's - Arlington</t>
  </si>
  <si>
    <t>888 Mass Ave:Medford VFW</t>
  </si>
  <si>
    <t>Lorelei Kolegue</t>
  </si>
  <si>
    <t>Trader Joes - Fresh Pond</t>
  </si>
  <si>
    <t>888 Mass Ave</t>
  </si>
  <si>
    <t>Grace McKay</t>
  </si>
  <si>
    <t>Nancy Frost</t>
  </si>
  <si>
    <t>Whole Foods Market - Medford</t>
  </si>
  <si>
    <t>Bridget McCaffrey</t>
  </si>
  <si>
    <t>Julie Kremer</t>
  </si>
  <si>
    <t>Michael Armanious</t>
  </si>
  <si>
    <t>Nathan Rubright</t>
  </si>
  <si>
    <t>Breadboard Bakery</t>
  </si>
  <si>
    <t>Jeffrey Shwom</t>
  </si>
  <si>
    <t>Jeff Buxbaum</t>
  </si>
  <si>
    <t>Paul Levine</t>
  </si>
  <si>
    <t>Lynn S Auerbach</t>
  </si>
  <si>
    <t>Jim Schmidt</t>
  </si>
  <si>
    <t>Ellen Reedy</t>
  </si>
  <si>
    <t>Brent Lo</t>
  </si>
  <si>
    <t>Heidi Logan</t>
  </si>
  <si>
    <t>Joanna Ives</t>
  </si>
  <si>
    <t>JoAnn Sequeira</t>
  </si>
  <si>
    <t>Samantha Perfas</t>
  </si>
  <si>
    <t>Randi Levine</t>
  </si>
  <si>
    <t>Stop and Shop Arlington</t>
  </si>
  <si>
    <t>Corinna Vanderspek</t>
  </si>
  <si>
    <t>Julie Lucey</t>
  </si>
  <si>
    <t>Phil Budne</t>
  </si>
  <si>
    <t>Todd Morse</t>
  </si>
  <si>
    <t>Takako</t>
  </si>
  <si>
    <t>Irene Lee</t>
  </si>
  <si>
    <t>Whole Foods Market - Arlington</t>
  </si>
  <si>
    <t>Chris Thompson</t>
  </si>
  <si>
    <t>Joan OHalloran</t>
  </si>
  <si>
    <t>Eric Saulnier</t>
  </si>
  <si>
    <t>Jan Jeffers Lo</t>
  </si>
  <si>
    <t>Wicked Bagels</t>
  </si>
  <si>
    <t>DeAnne Dupont</t>
  </si>
  <si>
    <t>Beth Elliott</t>
  </si>
  <si>
    <t>Sylvia Reagan</t>
  </si>
  <si>
    <t>Panera - Burlington</t>
  </si>
  <si>
    <t>Nicole Nixon</t>
  </si>
  <si>
    <t>Hazen Breen</t>
  </si>
  <si>
    <t>jeff hoger</t>
  </si>
  <si>
    <t>Raya Kumar</t>
  </si>
  <si>
    <t>Wegmans Medford</t>
  </si>
  <si>
    <t>Costco</t>
  </si>
  <si>
    <t>Wakefield Schools</t>
  </si>
  <si>
    <t>La Patisserie</t>
  </si>
  <si>
    <t>Annie Hewitt</t>
  </si>
  <si>
    <t>Neighborhood Produce</t>
  </si>
  <si>
    <t>Laura Olivier</t>
  </si>
  <si>
    <t>Ivan Basch</t>
  </si>
  <si>
    <t>17 Irving St (D)</t>
  </si>
  <si>
    <t>Brandon Kwok</t>
  </si>
  <si>
    <t>Rebecca Byrnes</t>
  </si>
  <si>
    <t>Robert Byrnes</t>
  </si>
  <si>
    <t>Carly Kabelac</t>
  </si>
  <si>
    <t>Emilia Kaslow-Zieve</t>
  </si>
  <si>
    <t>deborah fitzgerald</t>
  </si>
  <si>
    <t>Jerry Cohn</t>
  </si>
  <si>
    <t>kemjika nwokogba</t>
  </si>
  <si>
    <t>Audra Boni</t>
  </si>
  <si>
    <t>Jane Caufield</t>
  </si>
  <si>
    <t>Jennifer Forsyth</t>
  </si>
  <si>
    <t>Larry Slotnick</t>
  </si>
  <si>
    <t>Leslie Yee</t>
  </si>
  <si>
    <t>Lorelle Yee</t>
  </si>
  <si>
    <t>Lauren Peltier</t>
  </si>
  <si>
    <t>Kevin Ferguson</t>
  </si>
  <si>
    <t>Sharyn Lowenstein</t>
  </si>
  <si>
    <t>Whole Foods Fresh Pond</t>
  </si>
  <si>
    <t>Larry Belvin</t>
  </si>
  <si>
    <t>Momoko Hirose</t>
  </si>
  <si>
    <t>Sarah Garay</t>
  </si>
  <si>
    <t>Adam Bolonsky</t>
  </si>
  <si>
    <t>David Fillingham</t>
  </si>
  <si>
    <t>Great Harvest Bread</t>
  </si>
  <si>
    <t>howard benjamin</t>
  </si>
  <si>
    <t>Jane Arsham</t>
  </si>
  <si>
    <t>Craig Rabe</t>
  </si>
  <si>
    <t>Brian Rojo</t>
  </si>
  <si>
    <t>Alireza Alizadeh</t>
  </si>
  <si>
    <t>Lisa Soo Hoo</t>
  </si>
  <si>
    <t>Meghan Shanahan</t>
  </si>
  <si>
    <t>Russo's</t>
  </si>
  <si>
    <t>Bruce Lynn</t>
  </si>
  <si>
    <t>Judi Bohn</t>
  </si>
  <si>
    <t>nora mann</t>
  </si>
  <si>
    <t>Arjan Post</t>
  </si>
  <si>
    <t>Casey Smith</t>
  </si>
  <si>
    <t>Tucker Walton</t>
  </si>
  <si>
    <t>Annika Quick</t>
  </si>
  <si>
    <t>Joanne E Sullivan</t>
  </si>
  <si>
    <t>Suzanne Villee</t>
  </si>
  <si>
    <t>Cole Franks</t>
  </si>
  <si>
    <t>Karen Garber</t>
  </si>
  <si>
    <t>Nia Bartolucci</t>
  </si>
  <si>
    <t>Martine Gougault</t>
  </si>
  <si>
    <t>Meg Wickham</t>
  </si>
  <si>
    <t>Terrence Hayes</t>
  </si>
  <si>
    <t>Lexington Community Farm</t>
  </si>
  <si>
    <t>Belmont Day School</t>
  </si>
  <si>
    <t>Yell-O-Glow</t>
  </si>
  <si>
    <t>Dunkin'</t>
  </si>
  <si>
    <t>Sysco</t>
  </si>
  <si>
    <t>Wegmans Chestnut Hill</t>
  </si>
  <si>
    <t>Judy Harris</t>
  </si>
  <si>
    <t>Wild Willys Resturant</t>
  </si>
  <si>
    <t>Kettle Cuisine</t>
  </si>
  <si>
    <t>State Garden</t>
  </si>
  <si>
    <t>Cynthia Adams</t>
  </si>
  <si>
    <t>Megan Begley</t>
  </si>
  <si>
    <t>Pranav Dorbala</t>
  </si>
  <si>
    <t>Ed Dziadzio</t>
  </si>
  <si>
    <t>Meghan Patrick</t>
  </si>
  <si>
    <t>Walden Local Meats</t>
  </si>
  <si>
    <t>Ina Aramandla</t>
  </si>
  <si>
    <t>Noni Armony</t>
  </si>
  <si>
    <t>Butternut Bakehouse</t>
  </si>
  <si>
    <t>Magic Bites</t>
  </si>
  <si>
    <t>DiSilvia</t>
  </si>
  <si>
    <t>Patriots</t>
  </si>
  <si>
    <t>Stonyfield</t>
  </si>
  <si>
    <t>Kickstand</t>
  </si>
  <si>
    <t>Fairfoods</t>
  </si>
  <si>
    <t>Tufts</t>
  </si>
  <si>
    <t>Signature Breads</t>
  </si>
  <si>
    <t>D'agastinos</t>
  </si>
  <si>
    <t>SUM of Bread and Bakery</t>
  </si>
  <si>
    <t>SUM of Non-perishables</t>
  </si>
  <si>
    <t>SUM of Prepared Foods</t>
  </si>
  <si>
    <t>SUM of Produce</t>
  </si>
  <si>
    <t>SUM of Dairy and Eggs</t>
  </si>
  <si>
    <t>SUM of Meat and Protein</t>
  </si>
  <si>
    <t>SUM of Total weight</t>
  </si>
  <si>
    <t>Grand Total</t>
  </si>
  <si>
    <t>Trader Joe's Arlington</t>
  </si>
  <si>
    <t>Trader Joe's Burlington</t>
  </si>
  <si>
    <t>Trader Joe's Fresh Pond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</si>
</sst>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shrinkToFit="0" vertical="bottom" wrapText="1"/>
    </xf>
    <xf borderId="0" fillId="0" fontId="1" numFmtId="2" xfId="0" applyFont="1" applyNumberFormat="1"/>
    <xf borderId="1" fillId="3" fontId="2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K232" sheet="export (72).csv"/>
  </cacheSource>
  <cacheFields>
    <cacheField name="Bread and Bakery" numFmtId="0">
      <sharedItems containsSemiMixedTypes="0" containsString="0" containsNumber="1">
        <n v="11.0"/>
        <n v="4.0"/>
        <n v="0.0"/>
        <n v="7.0"/>
        <n v="1.2"/>
        <n v="14.0"/>
        <n v="9.0"/>
        <n v="8.0"/>
        <n v="5.7"/>
        <n v="2.0"/>
        <n v="6.0"/>
        <n v="1.5"/>
        <n v="5.0"/>
        <n v="1.8"/>
        <n v="2.5"/>
        <n v="3.7"/>
        <n v="0.5"/>
        <n v="3.0"/>
        <n v="3.5"/>
        <n v="13.0"/>
        <n v="4.9"/>
        <n v="1.0"/>
        <n v="6.5"/>
        <n v="10.0"/>
        <n v="7.4"/>
        <n v="17.0"/>
        <n v="15.0"/>
        <n v="0.1"/>
        <n v="21.0"/>
        <n v="16.0"/>
        <n v="4.3"/>
        <n v="0.25"/>
        <n v="7.5"/>
        <n v="1.6"/>
        <n v="4.5"/>
        <n v="6.2"/>
        <n v="9.5"/>
        <n v="44.7"/>
        <n v="7.9"/>
      </sharedItems>
    </cacheField>
    <cacheField name="Non-perishables" numFmtId="0">
      <sharedItems containsSemiMixedTypes="0" containsString="0" containsNumber="1">
        <n v="0.0"/>
        <n v="1.0"/>
        <n v="2.0"/>
        <n v="6.0"/>
        <n v="2.4"/>
        <n v="0.5"/>
        <n v="3.0"/>
        <n v="1.8"/>
        <n v="0.25"/>
        <n v="14.0"/>
        <n v="1.5"/>
        <n v="0.8"/>
        <n v="11.0"/>
        <n v="4.0"/>
        <n v="0.1"/>
        <n v="2.5"/>
        <n v="10.0"/>
        <n v="5.0"/>
      </sharedItems>
    </cacheField>
    <cacheField name="Prepared Foods" numFmtId="0">
      <sharedItems containsSemiMixedTypes="0" containsString="0" containsNumber="1">
        <n v="2.0"/>
        <n v="0.0"/>
        <n v="5.0"/>
        <n v="6.0"/>
        <n v="1.0"/>
        <n v="2.4"/>
        <n v="1.5"/>
        <n v="3.0"/>
        <n v="1.6"/>
        <n v="0.5"/>
        <n v="35.0"/>
        <n v="4.0"/>
        <n v="3.5"/>
        <n v="7.0"/>
        <n v="2.2"/>
        <n v="17.0"/>
        <n v="2.5"/>
        <n v="8.0"/>
        <n v="0.1"/>
        <n v="61.9"/>
        <n v="1.7"/>
        <n v="8.1"/>
        <n v="1125.3"/>
        <n v="4.7"/>
        <n v="4.1"/>
      </sharedItems>
    </cacheField>
    <cacheField name="Produce" numFmtId="0">
      <sharedItems containsSemiMixedTypes="0" containsString="0" containsNumber="1">
        <n v="10.0"/>
        <n v="5.0"/>
        <n v="0.0"/>
        <n v="7.0"/>
        <n v="8.0"/>
        <n v="12.0"/>
        <n v="3.0"/>
        <n v="8.9"/>
        <n v="8.5"/>
        <n v="9.0"/>
        <n v="2.5"/>
        <n v="6.0"/>
        <n v="0.2"/>
        <n v="4.0"/>
        <n v="11.5"/>
        <n v="5.6"/>
        <n v="30.0"/>
        <n v="15.0"/>
        <n v="2.0"/>
        <n v="7.5"/>
        <n v="1.0"/>
        <n v="6.8"/>
        <n v="11.0"/>
        <n v="14.0"/>
        <n v="20.0"/>
        <n v="5.5"/>
        <n v="21.5"/>
        <n v="23.0"/>
        <n v="102.0"/>
        <n v="15.4"/>
        <n v="38.8"/>
        <n v="13.0"/>
        <n v="6.5"/>
        <n v="4.5"/>
        <n v="3.5"/>
        <n v="27.7"/>
        <n v="44.2"/>
        <n v="45.0"/>
        <n v="19.0"/>
        <n v="6.4"/>
        <n v="355.9"/>
        <n v="16.0"/>
        <n v="436.4"/>
        <n v="54.6"/>
      </sharedItems>
    </cacheField>
    <cacheField name="Dairy and Eggs" numFmtId="0">
      <sharedItems containsSemiMixedTypes="0" containsString="0" containsNumber="1">
        <n v="20.0"/>
        <n v="16.0"/>
        <n v="0.0"/>
        <n v="14.0"/>
        <n v="6.0"/>
        <n v="2.6"/>
        <n v="5.0"/>
        <n v="2.0"/>
        <n v="4.0"/>
        <n v="0.4"/>
        <n v="3.5"/>
        <n v="1.4"/>
        <n v="3.0"/>
        <n v="1.0"/>
        <n v="0.5"/>
        <n v="1.5"/>
        <n v="7.0"/>
        <n v="12.0"/>
        <n v="75.0"/>
        <n v="30.0"/>
        <n v="15.0"/>
        <n v="0.3"/>
        <n v="2.5"/>
        <n v="11.5"/>
        <n v="0.15"/>
        <n v="4.5"/>
        <n v="0.75"/>
        <n v="0.25"/>
        <n v="139.2"/>
        <n v="64.3"/>
      </sharedItems>
    </cacheField>
    <cacheField name="Meat and Protein" numFmtId="0">
      <sharedItems containsSemiMixedTypes="0" containsString="0" containsNumber="1">
        <n v="3.0"/>
        <n v="1.0"/>
        <n v="0.0"/>
        <n v="0.4"/>
        <n v="0.5"/>
        <n v="2.0"/>
        <n v="1.5"/>
        <n v="1.4"/>
        <n v="4.0"/>
        <n v="5.0"/>
        <n v="10.0"/>
        <n v="4.5"/>
        <n v="9.0"/>
        <n v="3.2"/>
      </sharedItems>
    </cacheField>
    <cacheField name="Compost" numFmtId="0">
      <sharedItems containsSemiMixedTypes="0" containsString="0" containsNumber="1">
        <n v="0.0"/>
        <n v="4.0"/>
        <n v="2.0"/>
        <n v="1.0"/>
        <n v="0.5"/>
        <n v="1.5"/>
      </sharedItems>
    </cacheField>
    <cacheField name="Total weight" numFmtId="0">
      <sharedItems containsSemiMixedTypes="0" containsString="0" containsNumber="1">
        <n v="1086.0"/>
        <n v="674.0"/>
        <n v="0.0"/>
        <n v="416.0"/>
        <n v="21.6"/>
        <n v="892.0"/>
        <n v="616.0"/>
        <n v="333.0"/>
        <n v="585.0"/>
        <n v="243.0"/>
        <n v="493.6"/>
        <n v="36.0"/>
        <n v="507.5"/>
        <n v="175.5"/>
        <n v="458.0"/>
        <n v="149.0"/>
        <n v="350.0"/>
        <n v="82.2"/>
        <n v="321.0"/>
        <n v="602.0"/>
        <n v="465.0"/>
        <n v="282.1"/>
        <n v="227.5"/>
        <n v="184.0"/>
        <n v="275.75"/>
        <n v="392.0"/>
        <n v="174.0"/>
        <n v="372.0"/>
        <n v="228.0"/>
        <n v="54.0"/>
        <n v="261.0"/>
        <n v="63.0"/>
        <n v="330.5"/>
        <n v="234.0"/>
        <n v="1378.0"/>
        <n v="19.0"/>
        <n v="126.0"/>
        <n v="88.2"/>
        <n v="507.0"/>
        <n v="18.0"/>
        <n v="45.0"/>
        <n v="497.75"/>
        <n v="659.0"/>
        <n v="359.0"/>
        <n v="295.0"/>
        <n v="492.0"/>
        <n v="452.5"/>
        <n v="340.0"/>
        <n v="415.0"/>
        <n v="199.0"/>
        <n v="625.0"/>
        <n v="444.0"/>
        <n v="252.0"/>
        <n v="192.0"/>
        <n v="293.0"/>
        <n v="108.0"/>
        <n v="472.6"/>
        <n v="170.0"/>
        <n v="303.5"/>
        <n v="489.0"/>
        <n v="346.5"/>
        <n v="290.0"/>
        <n v="939.0"/>
        <n v="705.0"/>
        <n v="596.5"/>
        <n v="72.0"/>
        <n v="90.0"/>
        <n v="753.0"/>
        <n v="177.0"/>
        <n v="27.0"/>
        <n v="447.0"/>
        <n v="288.0"/>
        <n v="608.0"/>
        <n v="114.0"/>
        <n v="307.5"/>
        <n v="665.0"/>
        <n v="1.8"/>
        <n v="1133.0"/>
        <n v="574.5"/>
        <n v="196.0"/>
        <n v="389.0"/>
        <n v="493.4"/>
        <n v="560.5"/>
        <n v="1950.0"/>
        <n v="598.0"/>
        <n v="3432.0"/>
        <n v="400.4"/>
        <n v="1008.8"/>
        <n v="4.5"/>
        <n v="644.5"/>
        <n v="516.0"/>
        <n v="147.0"/>
        <n v="26.0"/>
        <n v="357.0"/>
        <n v="280.0"/>
        <n v="221.5"/>
        <n v="262.5"/>
        <n v="399.5"/>
        <n v="220.0"/>
        <n v="28.8"/>
        <n v="180.0"/>
        <n v="813.0"/>
        <n v="99.4"/>
        <n v="279.5"/>
        <n v="233.0"/>
        <n v="1019.2"/>
        <n v="1646.2"/>
        <n v="928.5"/>
        <n v="312.0"/>
        <n v="412.0"/>
        <n v="370.0"/>
        <n v="1580.0"/>
        <n v="9.5"/>
        <n v="157.0"/>
        <n v="334.0"/>
        <n v="481.0"/>
        <n v="9.0"/>
        <n v="218.9"/>
        <n v="823.5"/>
        <n v="74.0"/>
        <n v="224.5"/>
        <n v="339.9"/>
        <n v="414.5"/>
        <n v="292.5"/>
        <n v="325.0"/>
        <n v="316.5"/>
        <n v="373.0"/>
        <n v="706.0"/>
        <n v="412.5"/>
        <n v="405.0"/>
        <n v="202.0"/>
        <n v="92.0"/>
        <n v="466.0"/>
        <n v="55.0"/>
        <n v="15.0"/>
        <n v="366.0"/>
        <n v="16879.5"/>
        <n v="9253.4"/>
        <n v="3785.6"/>
        <n v="775.0"/>
        <n v="1671.8"/>
        <n v="106.5"/>
        <n v="11346.4"/>
        <n v="156.0"/>
        <n v="110.0"/>
        <n v="804.6"/>
        <n v="204.0"/>
        <n v="377.9"/>
        <n v="1419.6"/>
      </sharedItems>
    </cacheField>
    <cacheField name="Donor" numFmtId="0">
      <sharedItems>
        <s v="Trader Joe's - Arlington"/>
        <s v="Trader Joes - Fresh Pond"/>
        <s v="Whole Foods Market - Medford"/>
        <s v="Breadboard Bakery"/>
        <s v="Stop and Shop Arlington"/>
        <s v="Whole Foods Market - Arlington"/>
        <s v="Wicked Bagels"/>
        <s v="Panera - Burlington"/>
        <s v="Wegmans Medford"/>
        <s v="Costco"/>
        <s v="Wakefield Schools"/>
        <s v="La Patisserie"/>
        <s v="Neighborhood Produce"/>
        <s v="17 Irving St (D)"/>
        <s v="Whole Foods Fresh Pond"/>
        <s v="Great Harvest Bread"/>
        <s v="Russo's"/>
        <s v="Lexington Community Farm"/>
        <s v="Belmont Day School"/>
        <s v="Yell-O-Glow"/>
        <s v="Dunkin'"/>
        <s v="Sysco"/>
        <s v="Wegmans Chestnut Hill"/>
        <s v="Wild Willys Resturant"/>
        <s v="Kettle Cuisine"/>
        <s v="State Garden"/>
        <s v="Walden Local Meats"/>
        <s v="Butternut Bakehouse"/>
        <s v="Magic Bites"/>
        <s v="DiSilvia"/>
        <s v="Patriots"/>
        <s v="Stonyfield"/>
        <s v="Kickstand"/>
        <s v="Fairfoods"/>
        <s v="Tufts"/>
        <s v="Signature Breads"/>
        <s v="D'agastino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232" sheet="export (72).csv"/>
  </cacheSource>
  <cacheFields>
    <cacheField name="Date" numFmtId="164">
      <sharedItems containsSemiMixedTypes="0" containsDate="1" containsString="0">
        <d v="2020-04-11T00:00:00Z"/>
        <d v="2020-04-18T00:00:00Z"/>
        <d v="2020-04-04T00:00:00Z"/>
        <d v="2020-04-02T00:00:00Z"/>
        <d v="2020-04-06T00:00:00Z"/>
        <d v="2020-04-13T00:00:00Z"/>
        <d v="2020-04-20T00:00:00Z"/>
        <d v="2020-04-27T00:00:00Z"/>
        <d v="2020-04-03T00:00:00Z"/>
        <d v="2020-04-22T00:00:00Z"/>
        <d v="2020-04-07T00:00:00Z"/>
        <d v="2020-04-14T00:00:00Z"/>
        <d v="2020-04-21T00:00:00Z"/>
        <d v="2020-04-10T00:00:00Z"/>
        <d v="2020-04-17T00:00:00Z"/>
        <d v="2020-04-01T00:00:00Z"/>
        <d v="2020-04-08T00:00:00Z"/>
        <d v="2020-04-15T00:00:00Z"/>
        <d v="2020-04-09T00:00:00Z"/>
        <d v="2020-04-16T00:00:00Z"/>
        <d v="2020-04-23T00:00:00Z"/>
        <d v="2020-04-30T00:00:00Z"/>
        <d v="2020-04-29T00:00:00Z"/>
        <d v="2020-04-05T00:00:00Z"/>
        <d v="2020-04-12T00:00:00Z"/>
        <d v="2020-04-19T00:00:00Z"/>
        <d v="2020-04-26T00:00:00Z"/>
        <d v="2020-04-28T00:00:00Z"/>
        <d v="2020-04-24T00:00:00Z"/>
        <d v="2020-04-25T00:00:00Z"/>
      </sharedItems>
    </cacheField>
    <cacheField name="Bread and Bakery" numFmtId="0">
      <sharedItems containsSemiMixedTypes="0" containsString="0" containsNumber="1">
        <n v="11.0"/>
        <n v="4.0"/>
        <n v="0.0"/>
        <n v="7.0"/>
        <n v="1.2"/>
        <n v="14.0"/>
        <n v="9.0"/>
        <n v="8.0"/>
        <n v="5.7"/>
        <n v="2.0"/>
        <n v="6.0"/>
        <n v="1.5"/>
        <n v="5.0"/>
        <n v="1.8"/>
        <n v="2.5"/>
        <n v="3.7"/>
        <n v="0.5"/>
        <n v="3.0"/>
        <n v="3.5"/>
        <n v="13.0"/>
        <n v="4.9"/>
        <n v="1.0"/>
        <n v="6.5"/>
        <n v="10.0"/>
        <n v="7.4"/>
        <n v="17.0"/>
        <n v="15.0"/>
        <n v="0.1"/>
        <n v="21.0"/>
        <n v="16.0"/>
        <n v="4.3"/>
        <n v="0.25"/>
        <n v="7.5"/>
        <n v="1.6"/>
        <n v="4.5"/>
        <n v="6.2"/>
        <n v="9.5"/>
        <n v="44.7"/>
        <n v="7.9"/>
      </sharedItems>
    </cacheField>
    <cacheField name="Non-perishables" numFmtId="0">
      <sharedItems containsSemiMixedTypes="0" containsString="0" containsNumber="1">
        <n v="0.0"/>
        <n v="1.0"/>
        <n v="2.0"/>
        <n v="6.0"/>
        <n v="2.4"/>
        <n v="0.5"/>
        <n v="3.0"/>
        <n v="1.8"/>
        <n v="0.25"/>
        <n v="14.0"/>
        <n v="1.5"/>
        <n v="0.8"/>
        <n v="11.0"/>
        <n v="4.0"/>
        <n v="0.1"/>
        <n v="2.5"/>
        <n v="10.0"/>
        <n v="5.0"/>
      </sharedItems>
    </cacheField>
    <cacheField name="Prepared Foods" numFmtId="0">
      <sharedItems containsSemiMixedTypes="0" containsString="0" containsNumber="1">
        <n v="2.0"/>
        <n v="0.0"/>
        <n v="5.0"/>
        <n v="6.0"/>
        <n v="1.0"/>
        <n v="2.4"/>
        <n v="1.5"/>
        <n v="3.0"/>
        <n v="1.6"/>
        <n v="0.5"/>
        <n v="35.0"/>
        <n v="4.0"/>
        <n v="3.5"/>
        <n v="7.0"/>
        <n v="2.2"/>
        <n v="17.0"/>
        <n v="2.5"/>
        <n v="8.0"/>
        <n v="0.1"/>
        <n v="61.9"/>
        <n v="1.7"/>
        <n v="8.1"/>
        <n v="1125.3"/>
        <n v="4.7"/>
        <n v="4.1"/>
      </sharedItems>
    </cacheField>
    <cacheField name="Produce" numFmtId="0">
      <sharedItems containsSemiMixedTypes="0" containsString="0" containsNumber="1">
        <n v="10.0"/>
        <n v="5.0"/>
        <n v="0.0"/>
        <n v="7.0"/>
        <n v="8.0"/>
        <n v="12.0"/>
        <n v="3.0"/>
        <n v="8.9"/>
        <n v="8.5"/>
        <n v="9.0"/>
        <n v="2.5"/>
        <n v="6.0"/>
        <n v="0.2"/>
        <n v="4.0"/>
        <n v="11.5"/>
        <n v="5.6"/>
        <n v="30.0"/>
        <n v="15.0"/>
        <n v="2.0"/>
        <n v="7.5"/>
        <n v="1.0"/>
        <n v="6.8"/>
        <n v="11.0"/>
        <n v="14.0"/>
        <n v="20.0"/>
        <n v="5.5"/>
        <n v="21.5"/>
        <n v="23.0"/>
        <n v="102.0"/>
        <n v="15.4"/>
        <n v="38.8"/>
        <n v="13.0"/>
        <n v="6.5"/>
        <n v="4.5"/>
        <n v="3.5"/>
        <n v="27.7"/>
        <n v="44.2"/>
        <n v="45.0"/>
        <n v="19.0"/>
        <n v="6.4"/>
        <n v="355.9"/>
        <n v="16.0"/>
        <n v="436.4"/>
        <n v="54.6"/>
      </sharedItems>
    </cacheField>
    <cacheField name="Dairy and Eggs" numFmtId="0">
      <sharedItems containsSemiMixedTypes="0" containsString="0" containsNumber="1">
        <n v="20.0"/>
        <n v="16.0"/>
        <n v="0.0"/>
        <n v="14.0"/>
        <n v="6.0"/>
        <n v="2.6"/>
        <n v="5.0"/>
        <n v="2.0"/>
        <n v="4.0"/>
        <n v="0.4"/>
        <n v="3.5"/>
        <n v="1.4"/>
        <n v="3.0"/>
        <n v="1.0"/>
        <n v="0.5"/>
        <n v="1.5"/>
        <n v="7.0"/>
        <n v="12.0"/>
        <n v="75.0"/>
        <n v="30.0"/>
        <n v="15.0"/>
        <n v="0.3"/>
        <n v="2.5"/>
        <n v="11.5"/>
        <n v="0.15"/>
        <n v="4.5"/>
        <n v="0.75"/>
        <n v="0.25"/>
        <n v="139.2"/>
        <n v="64.3"/>
      </sharedItems>
    </cacheField>
    <cacheField name="Meat and Protein" numFmtId="0">
      <sharedItems containsSemiMixedTypes="0" containsString="0" containsNumber="1">
        <n v="3.0"/>
        <n v="1.0"/>
        <n v="0.0"/>
        <n v="0.4"/>
        <n v="0.5"/>
        <n v="2.0"/>
        <n v="1.5"/>
        <n v="1.4"/>
        <n v="4.0"/>
        <n v="5.0"/>
        <n v="10.0"/>
        <n v="4.5"/>
        <n v="9.0"/>
        <n v="3.2"/>
      </sharedItems>
    </cacheField>
    <cacheField name="Compost" numFmtId="0">
      <sharedItems containsSemiMixedTypes="0" containsString="0" containsNumber="1">
        <n v="0.0"/>
        <n v="4.0"/>
        <n v="2.0"/>
        <n v="1.0"/>
        <n v="0.5"/>
        <n v="1.5"/>
      </sharedItems>
    </cacheField>
    <cacheField name="Total weight" numFmtId="0">
      <sharedItems containsSemiMixedTypes="0" containsString="0" containsNumber="1">
        <n v="1086.0"/>
        <n v="674.0"/>
        <n v="0.0"/>
        <n v="416.0"/>
        <n v="21.6"/>
        <n v="892.0"/>
        <n v="616.0"/>
        <n v="333.0"/>
        <n v="585.0"/>
        <n v="243.0"/>
        <n v="493.6"/>
        <n v="36.0"/>
        <n v="507.5"/>
        <n v="175.5"/>
        <n v="458.0"/>
        <n v="149.0"/>
        <n v="350.0"/>
        <n v="82.2"/>
        <n v="321.0"/>
        <n v="602.0"/>
        <n v="465.0"/>
        <n v="282.1"/>
        <n v="227.5"/>
        <n v="184.0"/>
        <n v="275.75"/>
        <n v="392.0"/>
        <n v="174.0"/>
        <n v="372.0"/>
        <n v="228.0"/>
        <n v="54.0"/>
        <n v="261.0"/>
        <n v="63.0"/>
        <n v="330.5"/>
        <n v="234.0"/>
        <n v="1378.0"/>
        <n v="19.0"/>
        <n v="126.0"/>
        <n v="88.2"/>
        <n v="507.0"/>
        <n v="18.0"/>
        <n v="45.0"/>
        <n v="497.75"/>
        <n v="659.0"/>
        <n v="359.0"/>
        <n v="295.0"/>
        <n v="492.0"/>
        <n v="452.5"/>
        <n v="340.0"/>
        <n v="415.0"/>
        <n v="199.0"/>
        <n v="625.0"/>
        <n v="444.0"/>
        <n v="252.0"/>
        <n v="192.0"/>
        <n v="293.0"/>
        <n v="108.0"/>
        <n v="472.6"/>
        <n v="170.0"/>
        <n v="303.5"/>
        <n v="489.0"/>
        <n v="346.5"/>
        <n v="290.0"/>
        <n v="939.0"/>
        <n v="705.0"/>
        <n v="596.5"/>
        <n v="72.0"/>
        <n v="90.0"/>
        <n v="753.0"/>
        <n v="177.0"/>
        <n v="27.0"/>
        <n v="447.0"/>
        <n v="288.0"/>
        <n v="608.0"/>
        <n v="114.0"/>
        <n v="307.5"/>
        <n v="665.0"/>
        <n v="1.8"/>
        <n v="1133.0"/>
        <n v="574.5"/>
        <n v="196.0"/>
        <n v="389.0"/>
        <n v="493.4"/>
        <n v="560.5"/>
        <n v="1950.0"/>
        <n v="598.0"/>
        <n v="3432.0"/>
        <n v="400.4"/>
        <n v="1008.8"/>
        <n v="4.5"/>
        <n v="644.5"/>
        <n v="516.0"/>
        <n v="147.0"/>
        <n v="26.0"/>
        <n v="357.0"/>
        <n v="280.0"/>
        <n v="221.5"/>
        <n v="262.5"/>
        <n v="399.5"/>
        <n v="220.0"/>
        <n v="28.8"/>
        <n v="180.0"/>
        <n v="813.0"/>
        <n v="99.4"/>
        <n v="279.5"/>
        <n v="233.0"/>
        <n v="1019.2"/>
        <n v="1646.2"/>
        <n v="928.5"/>
        <n v="312.0"/>
        <n v="412.0"/>
        <n v="370.0"/>
        <n v="1580.0"/>
        <n v="9.5"/>
        <n v="157.0"/>
        <n v="334.0"/>
        <n v="481.0"/>
        <n v="9.0"/>
        <n v="218.9"/>
        <n v="823.5"/>
        <n v="74.0"/>
        <n v="224.5"/>
        <n v="339.9"/>
        <n v="414.5"/>
        <n v="292.5"/>
        <n v="325.0"/>
        <n v="316.5"/>
        <n v="373.0"/>
        <n v="706.0"/>
        <n v="412.5"/>
        <n v="405.0"/>
        <n v="202.0"/>
        <n v="92.0"/>
        <n v="466.0"/>
        <n v="55.0"/>
        <n v="15.0"/>
        <n v="366.0"/>
        <n v="16879.5"/>
        <n v="9253.4"/>
        <n v="3785.6"/>
        <n v="775.0"/>
        <n v="1671.8"/>
        <n v="106.5"/>
        <n v="11346.4"/>
        <n v="156.0"/>
        <n v="110.0"/>
        <n v="804.6"/>
        <n v="204.0"/>
        <n v="377.9"/>
        <n v="1419.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H39" firstHeaderRow="0" firstDataRow="2" firstDataCol="0"/>
  <pivotFields>
    <pivotField name="Bread and Bake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on-perishab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epared Fo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iry and Egg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eat and Prote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onor" axis="axisRow" compact="0" outline="0" multipleItemSelectionAllowed="1" showAll="0" sortType="ascending">
      <items>
        <item x="13"/>
        <item x="18"/>
        <item x="3"/>
        <item x="27"/>
        <item x="9"/>
        <item x="36"/>
        <item x="29"/>
        <item x="20"/>
        <item x="33"/>
        <item x="15"/>
        <item x="24"/>
        <item x="32"/>
        <item x="11"/>
        <item x="17"/>
        <item x="28"/>
        <item x="12"/>
        <item x="7"/>
        <item x="30"/>
        <item x="16"/>
        <item x="35"/>
        <item x="25"/>
        <item x="31"/>
        <item x="4"/>
        <item x="21"/>
        <item x="0"/>
        <item x="1"/>
        <item x="34"/>
        <item x="10"/>
        <item x="26"/>
        <item x="22"/>
        <item x="8"/>
        <item x="14"/>
        <item x="5"/>
        <item x="2"/>
        <item x="6"/>
        <item x="23"/>
        <item x="19"/>
        <item t="default"/>
      </items>
    </pivotField>
  </pivotFields>
  <rowFields>
    <field x="8"/>
  </rowFields>
  <colFields>
    <field x="-2"/>
  </colFields>
  <dataFields>
    <dataField name="SUM of Bread and Bakery" fld="0" baseField="0"/>
    <dataField name="SUM of Non-perishables" fld="1" baseField="0"/>
    <dataField name="SUM of Prepared Foods" fld="2" baseField="0"/>
    <dataField name="SUM of Produce" fld="3" baseField="0"/>
    <dataField name="SUM of Dairy and Eggs" fld="4" baseField="0"/>
    <dataField name="SUM of Meat and Protein" fld="5" baseField="0"/>
    <dataField name="SUM of Total weight" fld="7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32" firstHeaderRow="0" firstDataRow="1" firstDataCol="0"/>
  <pivotFields>
    <pivotField name="Date" axis="axisRow" compact="0" numFmtId="164" outline="0" multipleItemSelectionAllowed="1" showAll="0" sortType="ascending">
      <items>
        <item x="15"/>
        <item x="3"/>
        <item x="8"/>
        <item x="2"/>
        <item x="23"/>
        <item x="4"/>
        <item x="10"/>
        <item x="16"/>
        <item x="18"/>
        <item x="13"/>
        <item x="0"/>
        <item x="24"/>
        <item x="5"/>
        <item x="11"/>
        <item x="17"/>
        <item x="19"/>
        <item x="14"/>
        <item x="1"/>
        <item x="25"/>
        <item x="6"/>
        <item x="12"/>
        <item x="9"/>
        <item x="20"/>
        <item x="28"/>
        <item x="29"/>
        <item x="26"/>
        <item x="7"/>
        <item x="27"/>
        <item x="22"/>
        <item x="21"/>
        <item t="default"/>
      </items>
    </pivotField>
    <pivotField name="Bread and Bak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on-perishab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epared Fo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iry and Eg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eat and Prote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</pivotFields>
  <rowFields>
    <field x="0"/>
  </rowFields>
  <dataFields>
    <dataField name="SUM of Total weight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 t="s">
        <v>13</v>
      </c>
      <c r="T1" s="1" t="s">
        <v>14</v>
      </c>
      <c r="U1" s="1" t="s">
        <v>15</v>
      </c>
    </row>
    <row r="2">
      <c r="A2" s="1">
        <v>7389.0</v>
      </c>
      <c r="B2" s="2">
        <v>43932.0</v>
      </c>
      <c r="C2" s="1">
        <v>11.0</v>
      </c>
      <c r="D2" s="1">
        <v>0.0</v>
      </c>
      <c r="E2" s="1">
        <v>2.0</v>
      </c>
      <c r="F2" s="1">
        <v>10.0</v>
      </c>
      <c r="G2" s="1">
        <v>20.0</v>
      </c>
      <c r="H2" s="1">
        <v>3.0</v>
      </c>
      <c r="I2" s="1">
        <v>0.0</v>
      </c>
      <c r="J2" s="1">
        <v>1086.0</v>
      </c>
      <c r="K2" s="1" t="s">
        <v>16</v>
      </c>
      <c r="L2" s="1" t="s">
        <v>17</v>
      </c>
      <c r="M2" s="1"/>
      <c r="N2" s="1" t="s">
        <v>18</v>
      </c>
      <c r="O2" s="1"/>
      <c r="P2" s="1"/>
      <c r="Q2" s="1"/>
      <c r="R2" s="1"/>
      <c r="S2">
        <f t="shared" ref="S2:S114" si="1">counta(M2:R2)</f>
        <v>1</v>
      </c>
      <c r="T2" s="1">
        <v>2.25</v>
      </c>
      <c r="U2">
        <f t="shared" ref="U2:U232" si="2">S2*T2</f>
        <v>2.25</v>
      </c>
    </row>
    <row r="3">
      <c r="A3" s="1">
        <v>7390.0</v>
      </c>
      <c r="B3" s="2">
        <v>43939.0</v>
      </c>
      <c r="C3" s="1">
        <v>4.0</v>
      </c>
      <c r="D3" s="1">
        <v>0.0</v>
      </c>
      <c r="E3" s="1">
        <v>2.0</v>
      </c>
      <c r="F3" s="1">
        <v>5.0</v>
      </c>
      <c r="G3" s="1">
        <v>16.0</v>
      </c>
      <c r="H3" s="1">
        <v>1.0</v>
      </c>
      <c r="I3" s="1">
        <v>0.0</v>
      </c>
      <c r="J3" s="1">
        <v>674.0</v>
      </c>
      <c r="K3" s="1" t="s">
        <v>16</v>
      </c>
      <c r="L3" s="1" t="s">
        <v>17</v>
      </c>
      <c r="M3" s="1"/>
      <c r="N3" s="1" t="s">
        <v>18</v>
      </c>
      <c r="O3" s="1"/>
      <c r="P3" s="1"/>
      <c r="Q3" s="1"/>
      <c r="R3" s="1"/>
      <c r="S3">
        <f t="shared" si="1"/>
        <v>1</v>
      </c>
      <c r="T3" s="1">
        <v>1.75</v>
      </c>
      <c r="U3">
        <f t="shared" si="2"/>
        <v>1.75</v>
      </c>
    </row>
    <row r="4">
      <c r="A4" s="1">
        <v>7648.0</v>
      </c>
      <c r="B4" s="2">
        <v>43925.0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 t="s">
        <v>19</v>
      </c>
      <c r="L4" s="1" t="s">
        <v>20</v>
      </c>
      <c r="M4" s="1"/>
      <c r="N4" s="1" t="s">
        <v>21</v>
      </c>
      <c r="O4" s="1" t="s">
        <v>22</v>
      </c>
      <c r="P4" s="1"/>
      <c r="Q4" s="1"/>
      <c r="R4" s="1"/>
      <c r="S4">
        <f t="shared" si="1"/>
        <v>2</v>
      </c>
      <c r="T4" s="1">
        <v>2.0</v>
      </c>
      <c r="U4">
        <f t="shared" si="2"/>
        <v>4</v>
      </c>
    </row>
    <row r="5">
      <c r="A5" s="1">
        <v>7994.0</v>
      </c>
      <c r="B5" s="2">
        <v>43923.0</v>
      </c>
      <c r="C5" s="1">
        <v>7.0</v>
      </c>
      <c r="D5" s="1">
        <v>0.0</v>
      </c>
      <c r="E5" s="1">
        <v>2.0</v>
      </c>
      <c r="F5" s="1">
        <v>10.0</v>
      </c>
      <c r="G5" s="1">
        <v>0.0</v>
      </c>
      <c r="H5" s="1">
        <v>0.0</v>
      </c>
      <c r="I5" s="1">
        <v>0.0</v>
      </c>
      <c r="J5" s="1">
        <v>416.0</v>
      </c>
      <c r="K5" s="1" t="s">
        <v>23</v>
      </c>
      <c r="L5" s="1" t="s">
        <v>20</v>
      </c>
      <c r="M5" s="1"/>
      <c r="N5" s="1" t="s">
        <v>24</v>
      </c>
      <c r="O5" s="1" t="s">
        <v>25</v>
      </c>
      <c r="P5" s="1" t="s">
        <v>26</v>
      </c>
      <c r="Q5" s="1" t="s">
        <v>27</v>
      </c>
      <c r="R5" s="1"/>
      <c r="S5">
        <f t="shared" si="1"/>
        <v>4</v>
      </c>
      <c r="T5" s="1">
        <v>1.0</v>
      </c>
      <c r="U5">
        <f t="shared" si="2"/>
        <v>4</v>
      </c>
    </row>
    <row r="6">
      <c r="A6" s="1">
        <v>7995.0</v>
      </c>
      <c r="B6" s="2">
        <v>43923.0</v>
      </c>
      <c r="C6" s="1">
        <v>1.2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21.6</v>
      </c>
      <c r="K6" s="1" t="s">
        <v>28</v>
      </c>
      <c r="L6" s="1" t="s">
        <v>20</v>
      </c>
      <c r="M6" s="1" t="s">
        <v>29</v>
      </c>
      <c r="N6" s="1"/>
      <c r="O6" s="1"/>
      <c r="P6" s="1"/>
      <c r="Q6" s="1"/>
      <c r="R6" s="1"/>
      <c r="S6">
        <f t="shared" si="1"/>
        <v>1</v>
      </c>
      <c r="T6" s="1">
        <v>0.5</v>
      </c>
      <c r="U6">
        <f t="shared" si="2"/>
        <v>0.5</v>
      </c>
    </row>
    <row r="7">
      <c r="A7" s="1">
        <v>8040.0</v>
      </c>
      <c r="B7" s="2">
        <v>43927.0</v>
      </c>
      <c r="C7" s="1">
        <v>14.0</v>
      </c>
      <c r="D7" s="1">
        <v>1.0</v>
      </c>
      <c r="E7" s="1">
        <v>5.0</v>
      </c>
      <c r="F7" s="1">
        <v>7.0</v>
      </c>
      <c r="G7" s="1">
        <v>14.0</v>
      </c>
      <c r="H7" s="1">
        <v>0.0</v>
      </c>
      <c r="I7" s="1">
        <v>4.0</v>
      </c>
      <c r="J7" s="1">
        <v>892.0</v>
      </c>
      <c r="K7" s="1" t="s">
        <v>23</v>
      </c>
      <c r="L7" s="1" t="s">
        <v>20</v>
      </c>
      <c r="M7" s="1" t="s">
        <v>30</v>
      </c>
      <c r="N7" s="1" t="s">
        <v>31</v>
      </c>
      <c r="O7" s="1"/>
      <c r="P7" s="1"/>
      <c r="Q7" s="1"/>
      <c r="R7" s="1"/>
      <c r="S7">
        <f t="shared" si="1"/>
        <v>2</v>
      </c>
      <c r="T7" s="1">
        <v>2.0</v>
      </c>
      <c r="U7">
        <f t="shared" si="2"/>
        <v>4</v>
      </c>
    </row>
    <row r="8">
      <c r="A8" s="1">
        <v>8041.0</v>
      </c>
      <c r="B8" s="2">
        <v>43934.0</v>
      </c>
      <c r="C8" s="1">
        <v>9.0</v>
      </c>
      <c r="D8" s="1">
        <v>0.0</v>
      </c>
      <c r="E8" s="1">
        <v>6.0</v>
      </c>
      <c r="F8" s="1">
        <v>8.0</v>
      </c>
      <c r="G8" s="1">
        <v>6.0</v>
      </c>
      <c r="H8" s="1">
        <v>0.0</v>
      </c>
      <c r="I8" s="1">
        <v>0.0</v>
      </c>
      <c r="J8" s="1">
        <v>616.0</v>
      </c>
      <c r="K8" s="1" t="s">
        <v>23</v>
      </c>
      <c r="L8" s="1" t="s">
        <v>20</v>
      </c>
      <c r="M8" s="1"/>
      <c r="N8" s="1" t="s">
        <v>30</v>
      </c>
      <c r="O8" s="1" t="s">
        <v>32</v>
      </c>
      <c r="P8" s="1"/>
      <c r="Q8" s="1"/>
      <c r="R8" s="1"/>
      <c r="S8">
        <f t="shared" si="1"/>
        <v>2</v>
      </c>
      <c r="T8" s="1">
        <v>2.0</v>
      </c>
      <c r="U8">
        <f t="shared" si="2"/>
        <v>4</v>
      </c>
    </row>
    <row r="9">
      <c r="A9" s="1">
        <v>8042.0</v>
      </c>
      <c r="B9" s="2">
        <v>43941.0</v>
      </c>
      <c r="C9" s="1">
        <v>4.0</v>
      </c>
      <c r="D9" s="1">
        <v>2.0</v>
      </c>
      <c r="E9" s="1">
        <v>1.0</v>
      </c>
      <c r="F9" s="1">
        <v>8.0</v>
      </c>
      <c r="G9" s="1">
        <v>0.0</v>
      </c>
      <c r="H9" s="1">
        <v>0.0</v>
      </c>
      <c r="I9" s="1">
        <v>0.0</v>
      </c>
      <c r="J9" s="1">
        <v>333.0</v>
      </c>
      <c r="K9" s="1" t="s">
        <v>23</v>
      </c>
      <c r="L9" s="1" t="s">
        <v>20</v>
      </c>
      <c r="M9" s="1"/>
      <c r="N9" s="1" t="s">
        <v>30</v>
      </c>
      <c r="O9" s="1" t="s">
        <v>33</v>
      </c>
      <c r="P9" s="1"/>
      <c r="Q9" s="1"/>
      <c r="R9" s="1"/>
      <c r="S9">
        <f t="shared" si="1"/>
        <v>2</v>
      </c>
      <c r="T9" s="1">
        <v>2.0</v>
      </c>
      <c r="U9">
        <f t="shared" si="2"/>
        <v>4</v>
      </c>
    </row>
    <row r="10">
      <c r="A10" s="1">
        <v>8043.0</v>
      </c>
      <c r="B10" s="2">
        <v>43948.0</v>
      </c>
      <c r="C10" s="1">
        <v>8.0</v>
      </c>
      <c r="D10" s="1">
        <v>6.0</v>
      </c>
      <c r="E10" s="1">
        <v>1.0</v>
      </c>
      <c r="F10" s="1">
        <v>12.0</v>
      </c>
      <c r="G10" s="1">
        <v>0.0</v>
      </c>
      <c r="H10" s="1">
        <v>0.0</v>
      </c>
      <c r="I10" s="1">
        <v>0.0</v>
      </c>
      <c r="J10" s="1">
        <v>585.0</v>
      </c>
      <c r="K10" s="1" t="s">
        <v>23</v>
      </c>
      <c r="L10" s="1" t="s">
        <v>20</v>
      </c>
      <c r="M10" s="1"/>
      <c r="N10" s="1" t="s">
        <v>34</v>
      </c>
      <c r="O10" s="1" t="s">
        <v>30</v>
      </c>
      <c r="P10" s="1"/>
      <c r="Q10" s="1"/>
      <c r="R10" s="1"/>
      <c r="S10">
        <f t="shared" si="1"/>
        <v>2</v>
      </c>
      <c r="T10" s="1">
        <v>2.0</v>
      </c>
      <c r="U10">
        <f t="shared" si="2"/>
        <v>4</v>
      </c>
    </row>
    <row r="11">
      <c r="A11" s="1">
        <v>8074.0</v>
      </c>
      <c r="B11" s="2">
        <v>43924.0</v>
      </c>
      <c r="C11" s="1">
        <v>4.0</v>
      </c>
      <c r="D11" s="1">
        <v>0.0</v>
      </c>
      <c r="E11" s="1">
        <v>1.0</v>
      </c>
      <c r="F11" s="1">
        <v>3.0</v>
      </c>
      <c r="G11" s="1">
        <v>0.0</v>
      </c>
      <c r="H11" s="1">
        <v>3.0</v>
      </c>
      <c r="I11" s="1">
        <v>0.0</v>
      </c>
      <c r="J11" s="1">
        <v>243.0</v>
      </c>
      <c r="K11" s="1" t="s">
        <v>16</v>
      </c>
      <c r="L11" s="1" t="s">
        <v>20</v>
      </c>
      <c r="M11" s="1" t="s">
        <v>35</v>
      </c>
      <c r="N11" s="1" t="s">
        <v>36</v>
      </c>
      <c r="O11" s="1" t="s">
        <v>37</v>
      </c>
      <c r="P11" s="1" t="s">
        <v>38</v>
      </c>
      <c r="Q11" s="1" t="s">
        <v>39</v>
      </c>
      <c r="R11" s="1"/>
      <c r="S11">
        <f t="shared" si="1"/>
        <v>5</v>
      </c>
      <c r="T11" s="1">
        <v>1.5</v>
      </c>
      <c r="U11">
        <f t="shared" si="2"/>
        <v>7.5</v>
      </c>
    </row>
    <row r="12">
      <c r="A12" s="1">
        <v>8172.0</v>
      </c>
      <c r="B12" s="2">
        <v>43943.0</v>
      </c>
      <c r="C12" s="1">
        <v>5.7</v>
      </c>
      <c r="D12" s="1">
        <v>2.4</v>
      </c>
      <c r="E12" s="1">
        <v>2.4</v>
      </c>
      <c r="F12" s="1">
        <v>8.9</v>
      </c>
      <c r="G12" s="1">
        <v>2.6</v>
      </c>
      <c r="H12" s="1">
        <v>0.4</v>
      </c>
      <c r="I12" s="1">
        <v>0.0</v>
      </c>
      <c r="J12" s="1">
        <v>493.6</v>
      </c>
      <c r="K12" s="1" t="s">
        <v>23</v>
      </c>
      <c r="L12" s="1" t="s">
        <v>20</v>
      </c>
      <c r="M12" s="1"/>
      <c r="N12" s="1" t="s">
        <v>31</v>
      </c>
      <c r="O12" s="1" t="s">
        <v>40</v>
      </c>
      <c r="P12" s="1"/>
      <c r="Q12" s="1"/>
      <c r="R12" s="1"/>
      <c r="S12">
        <f t="shared" si="1"/>
        <v>2</v>
      </c>
      <c r="T12" s="1">
        <v>1.8</v>
      </c>
      <c r="U12">
        <f t="shared" si="2"/>
        <v>3.6</v>
      </c>
    </row>
    <row r="13">
      <c r="A13" s="1">
        <v>8189.0</v>
      </c>
      <c r="B13" s="2">
        <v>43925.0</v>
      </c>
      <c r="C13" s="1">
        <v>2.0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36.0</v>
      </c>
      <c r="K13" s="1" t="s">
        <v>41</v>
      </c>
      <c r="L13" s="1" t="s">
        <v>20</v>
      </c>
      <c r="M13" s="1"/>
      <c r="N13" s="1" t="s">
        <v>22</v>
      </c>
      <c r="O13" s="1"/>
      <c r="P13" s="1"/>
      <c r="Q13" s="1"/>
      <c r="R13" s="1"/>
      <c r="S13">
        <f t="shared" si="1"/>
        <v>1</v>
      </c>
      <c r="T13" s="1">
        <v>1.0</v>
      </c>
      <c r="U13">
        <f t="shared" si="2"/>
        <v>1</v>
      </c>
    </row>
    <row r="14">
      <c r="A14" s="1">
        <v>8224.0</v>
      </c>
      <c r="B14" s="2">
        <v>43928.0</v>
      </c>
      <c r="C14" s="1">
        <v>6.0</v>
      </c>
      <c r="D14" s="1">
        <v>0.0</v>
      </c>
      <c r="E14" s="1">
        <v>1.5</v>
      </c>
      <c r="F14" s="1">
        <v>8.5</v>
      </c>
      <c r="G14" s="1">
        <v>6.0</v>
      </c>
      <c r="H14" s="1">
        <v>0.0</v>
      </c>
      <c r="I14" s="1">
        <v>0.0</v>
      </c>
      <c r="J14" s="1">
        <v>507.5</v>
      </c>
      <c r="K14" s="1" t="s">
        <v>23</v>
      </c>
      <c r="L14" s="1" t="s">
        <v>20</v>
      </c>
      <c r="M14" s="1" t="s">
        <v>42</v>
      </c>
      <c r="N14" s="1"/>
      <c r="O14" s="1" t="s">
        <v>43</v>
      </c>
      <c r="P14" s="1" t="s">
        <v>22</v>
      </c>
      <c r="Q14" s="1"/>
      <c r="R14" s="1"/>
      <c r="S14">
        <f t="shared" si="1"/>
        <v>3</v>
      </c>
      <c r="T14" s="1">
        <v>2.0</v>
      </c>
      <c r="U14">
        <f t="shared" si="2"/>
        <v>6</v>
      </c>
    </row>
    <row r="15">
      <c r="A15" s="1">
        <v>8225.0</v>
      </c>
      <c r="B15" s="2">
        <v>43928.0</v>
      </c>
      <c r="C15" s="1">
        <v>2.0</v>
      </c>
      <c r="D15" s="1">
        <v>0.5</v>
      </c>
      <c r="E15" s="1">
        <v>0.0</v>
      </c>
      <c r="F15" s="1">
        <v>0.0</v>
      </c>
      <c r="G15" s="1">
        <v>5.0</v>
      </c>
      <c r="H15" s="1">
        <v>0.0</v>
      </c>
      <c r="I15" s="1">
        <v>0.0</v>
      </c>
      <c r="J15" s="1">
        <v>175.5</v>
      </c>
      <c r="K15" s="1" t="s">
        <v>41</v>
      </c>
      <c r="L15" s="1" t="s">
        <v>20</v>
      </c>
      <c r="M15" s="1"/>
      <c r="N15" s="1" t="s">
        <v>22</v>
      </c>
      <c r="O15" s="1"/>
      <c r="P15" s="1"/>
      <c r="Q15" s="1"/>
      <c r="R15" s="1"/>
      <c r="S15">
        <f t="shared" si="1"/>
        <v>1</v>
      </c>
      <c r="T15" s="1">
        <v>2.0</v>
      </c>
      <c r="U15">
        <f t="shared" si="2"/>
        <v>2</v>
      </c>
    </row>
    <row r="16">
      <c r="A16" s="1">
        <v>8226.0</v>
      </c>
      <c r="B16" s="2">
        <v>43935.0</v>
      </c>
      <c r="C16" s="1">
        <v>6.0</v>
      </c>
      <c r="D16" s="1">
        <v>1.0</v>
      </c>
      <c r="E16" s="1">
        <v>3.0</v>
      </c>
      <c r="F16" s="1">
        <v>9.0</v>
      </c>
      <c r="G16" s="1">
        <v>2.0</v>
      </c>
      <c r="H16" s="1">
        <v>0.0</v>
      </c>
      <c r="I16" s="1">
        <v>0.0</v>
      </c>
      <c r="J16" s="1">
        <v>458.0</v>
      </c>
      <c r="K16" s="1" t="s">
        <v>23</v>
      </c>
      <c r="L16" s="1" t="s">
        <v>20</v>
      </c>
      <c r="M16" s="1" t="s">
        <v>42</v>
      </c>
      <c r="N16" s="1"/>
      <c r="O16" s="1" t="s">
        <v>43</v>
      </c>
      <c r="P16" s="1" t="s">
        <v>22</v>
      </c>
      <c r="Q16" s="1"/>
      <c r="R16" s="1"/>
      <c r="S16">
        <f t="shared" si="1"/>
        <v>3</v>
      </c>
      <c r="T16" s="1">
        <v>2.0</v>
      </c>
      <c r="U16">
        <f t="shared" si="2"/>
        <v>6</v>
      </c>
    </row>
    <row r="17">
      <c r="A17" s="1">
        <v>8227.0</v>
      </c>
      <c r="B17" s="2">
        <v>43935.0</v>
      </c>
      <c r="C17" s="1">
        <v>1.5</v>
      </c>
      <c r="D17" s="1">
        <v>3.0</v>
      </c>
      <c r="E17" s="1">
        <v>0.0</v>
      </c>
      <c r="F17" s="1">
        <v>2.5</v>
      </c>
      <c r="G17" s="1">
        <v>0.0</v>
      </c>
      <c r="H17" s="1">
        <v>0.0</v>
      </c>
      <c r="I17" s="1">
        <v>0.0</v>
      </c>
      <c r="J17" s="1">
        <v>149.0</v>
      </c>
      <c r="K17" s="1" t="s">
        <v>41</v>
      </c>
      <c r="L17" s="1" t="s">
        <v>20</v>
      </c>
      <c r="M17" s="1"/>
      <c r="N17" s="1" t="s">
        <v>22</v>
      </c>
      <c r="O17" s="1" t="s">
        <v>44</v>
      </c>
      <c r="P17" s="1"/>
      <c r="Q17" s="1"/>
      <c r="R17" s="1"/>
      <c r="S17">
        <f t="shared" si="1"/>
        <v>2</v>
      </c>
      <c r="T17" s="1">
        <v>2.0</v>
      </c>
      <c r="U17">
        <f t="shared" si="2"/>
        <v>4</v>
      </c>
    </row>
    <row r="18">
      <c r="A18" s="1">
        <v>8228.0</v>
      </c>
      <c r="B18" s="2">
        <v>43942.0</v>
      </c>
      <c r="C18" s="1">
        <v>5.0</v>
      </c>
      <c r="D18" s="1">
        <v>0.0</v>
      </c>
      <c r="E18" s="1">
        <v>0.0</v>
      </c>
      <c r="F18" s="1">
        <v>6.0</v>
      </c>
      <c r="G18" s="1">
        <v>4.0</v>
      </c>
      <c r="H18" s="1">
        <v>0.0</v>
      </c>
      <c r="I18" s="1">
        <v>0.0</v>
      </c>
      <c r="J18" s="1">
        <v>350.0</v>
      </c>
      <c r="K18" s="1" t="s">
        <v>23</v>
      </c>
      <c r="L18" s="1" t="s">
        <v>20</v>
      </c>
      <c r="M18" s="1" t="s">
        <v>42</v>
      </c>
      <c r="N18" s="1"/>
      <c r="O18" s="1" t="s">
        <v>43</v>
      </c>
      <c r="P18" s="1" t="s">
        <v>22</v>
      </c>
      <c r="Q18" s="1" t="s">
        <v>45</v>
      </c>
      <c r="R18" s="1"/>
      <c r="S18">
        <f t="shared" si="1"/>
        <v>4</v>
      </c>
      <c r="T18" s="1">
        <v>2.0</v>
      </c>
      <c r="U18">
        <f t="shared" si="2"/>
        <v>8</v>
      </c>
    </row>
    <row r="19">
      <c r="A19" s="1">
        <v>8229.0</v>
      </c>
      <c r="B19" s="2">
        <v>43942.0</v>
      </c>
      <c r="C19" s="1">
        <v>1.8</v>
      </c>
      <c r="D19" s="1">
        <v>1.8</v>
      </c>
      <c r="E19" s="1">
        <v>0.0</v>
      </c>
      <c r="F19" s="1">
        <v>0.2</v>
      </c>
      <c r="G19" s="1">
        <v>0.4</v>
      </c>
      <c r="H19" s="1">
        <v>0.0</v>
      </c>
      <c r="I19" s="1">
        <v>0.0</v>
      </c>
      <c r="J19" s="1">
        <v>82.2</v>
      </c>
      <c r="K19" s="1" t="s">
        <v>41</v>
      </c>
      <c r="L19" s="1" t="s">
        <v>20</v>
      </c>
      <c r="M19" s="1"/>
      <c r="N19" s="1" t="s">
        <v>22</v>
      </c>
      <c r="O19" s="1" t="s">
        <v>44</v>
      </c>
      <c r="P19" s="1"/>
      <c r="Q19" s="1"/>
      <c r="R19" s="1"/>
      <c r="S19">
        <f t="shared" si="1"/>
        <v>2</v>
      </c>
      <c r="T19" s="1">
        <v>1.0</v>
      </c>
      <c r="U19">
        <f t="shared" si="2"/>
        <v>2</v>
      </c>
    </row>
    <row r="20">
      <c r="A20" s="1">
        <v>8239.0</v>
      </c>
      <c r="B20" s="2">
        <v>43924.0</v>
      </c>
      <c r="C20" s="1">
        <v>6.0</v>
      </c>
      <c r="D20" s="1">
        <v>3.0</v>
      </c>
      <c r="E20" s="1">
        <v>0.0</v>
      </c>
      <c r="F20" s="1">
        <v>4.0</v>
      </c>
      <c r="G20" s="1">
        <v>2.0</v>
      </c>
      <c r="H20" s="1">
        <v>0.0</v>
      </c>
      <c r="I20" s="1">
        <v>0.0</v>
      </c>
      <c r="J20" s="1">
        <v>321.0</v>
      </c>
      <c r="K20" s="1" t="s">
        <v>23</v>
      </c>
      <c r="L20" s="1" t="s">
        <v>20</v>
      </c>
      <c r="M20" s="1"/>
      <c r="N20" s="1" t="s">
        <v>46</v>
      </c>
      <c r="O20" s="1"/>
      <c r="P20" s="1"/>
      <c r="Q20" s="1"/>
      <c r="R20" s="1"/>
      <c r="S20">
        <f t="shared" si="1"/>
        <v>1</v>
      </c>
      <c r="T20" s="1">
        <v>2.0</v>
      </c>
      <c r="U20">
        <f t="shared" si="2"/>
        <v>2</v>
      </c>
    </row>
    <row r="21">
      <c r="A21" s="1">
        <v>8240.0</v>
      </c>
      <c r="B21" s="2">
        <v>43931.0</v>
      </c>
      <c r="C21" s="1">
        <v>4.0</v>
      </c>
      <c r="D21" s="1">
        <v>6.0</v>
      </c>
      <c r="E21" s="1">
        <v>0.0</v>
      </c>
      <c r="F21" s="1">
        <v>10.0</v>
      </c>
      <c r="G21" s="1">
        <v>6.0</v>
      </c>
      <c r="H21" s="1">
        <v>0.0</v>
      </c>
      <c r="I21" s="1">
        <v>0.0</v>
      </c>
      <c r="J21" s="1">
        <v>602.0</v>
      </c>
      <c r="K21" s="1" t="s">
        <v>23</v>
      </c>
      <c r="L21" s="1" t="s">
        <v>20</v>
      </c>
      <c r="M21" s="1"/>
      <c r="N21" s="1" t="s">
        <v>36</v>
      </c>
      <c r="O21" s="1"/>
      <c r="P21" s="1"/>
      <c r="Q21" s="1"/>
      <c r="R21" s="1"/>
      <c r="S21">
        <f t="shared" si="1"/>
        <v>1</v>
      </c>
      <c r="T21" s="1">
        <v>2.0</v>
      </c>
      <c r="U21">
        <f t="shared" si="2"/>
        <v>2</v>
      </c>
    </row>
    <row r="22">
      <c r="A22" s="1">
        <v>8241.0</v>
      </c>
      <c r="B22" s="2">
        <v>43938.0</v>
      </c>
      <c r="C22" s="1">
        <v>2.5</v>
      </c>
      <c r="D22" s="1">
        <v>0.0</v>
      </c>
      <c r="E22" s="1">
        <v>2.0</v>
      </c>
      <c r="F22" s="1">
        <v>11.5</v>
      </c>
      <c r="G22" s="1">
        <v>3.5</v>
      </c>
      <c r="H22" s="1">
        <v>0.0</v>
      </c>
      <c r="I22" s="1">
        <v>0.0</v>
      </c>
      <c r="J22" s="1">
        <v>465.0</v>
      </c>
      <c r="K22" s="1" t="s">
        <v>23</v>
      </c>
      <c r="L22" s="1" t="s">
        <v>20</v>
      </c>
      <c r="M22" s="1"/>
      <c r="N22" s="1" t="s">
        <v>36</v>
      </c>
      <c r="O22" s="1" t="s">
        <v>47</v>
      </c>
      <c r="P22" s="1" t="s">
        <v>39</v>
      </c>
      <c r="Q22" s="1"/>
      <c r="R22" s="1"/>
      <c r="S22">
        <f t="shared" si="1"/>
        <v>3</v>
      </c>
      <c r="T22" s="1">
        <v>2.0</v>
      </c>
      <c r="U22">
        <f t="shared" si="2"/>
        <v>6</v>
      </c>
    </row>
    <row r="23">
      <c r="A23" s="1">
        <v>8273.0</v>
      </c>
      <c r="B23" s="2">
        <v>43922.0</v>
      </c>
      <c r="C23" s="1">
        <v>3.7</v>
      </c>
      <c r="D23" s="1">
        <v>0.5</v>
      </c>
      <c r="E23" s="1">
        <v>1.6</v>
      </c>
      <c r="F23" s="1">
        <v>5.6</v>
      </c>
      <c r="G23" s="1">
        <v>1.4</v>
      </c>
      <c r="H23" s="1">
        <v>0.0</v>
      </c>
      <c r="I23" s="1">
        <v>0.0</v>
      </c>
      <c r="J23" s="1">
        <v>282.1</v>
      </c>
      <c r="K23" s="1" t="s">
        <v>48</v>
      </c>
      <c r="L23" s="1" t="s">
        <v>20</v>
      </c>
      <c r="M23" s="1"/>
      <c r="N23" s="1" t="s">
        <v>49</v>
      </c>
      <c r="O23" s="1" t="s">
        <v>50</v>
      </c>
      <c r="P23" s="1"/>
      <c r="Q23" s="1"/>
      <c r="R23" s="1"/>
      <c r="S23">
        <f t="shared" si="1"/>
        <v>2</v>
      </c>
      <c r="T23" s="1">
        <v>2.0</v>
      </c>
      <c r="U23">
        <f t="shared" si="2"/>
        <v>4</v>
      </c>
    </row>
    <row r="24">
      <c r="A24" s="1">
        <v>8274.0</v>
      </c>
      <c r="B24" s="2">
        <v>43929.0</v>
      </c>
      <c r="C24" s="1">
        <v>5.0</v>
      </c>
      <c r="D24" s="1">
        <v>0.0</v>
      </c>
      <c r="E24" s="1">
        <v>0.5</v>
      </c>
      <c r="F24" s="1">
        <v>5.0</v>
      </c>
      <c r="G24" s="1">
        <v>0.0</v>
      </c>
      <c r="H24" s="1">
        <v>0.0</v>
      </c>
      <c r="I24" s="1">
        <v>0.0</v>
      </c>
      <c r="J24" s="1">
        <v>227.5</v>
      </c>
      <c r="K24" s="1" t="s">
        <v>48</v>
      </c>
      <c r="L24" s="1" t="s">
        <v>20</v>
      </c>
      <c r="M24" s="1" t="s">
        <v>49</v>
      </c>
      <c r="N24" s="1"/>
      <c r="O24" s="1"/>
      <c r="P24" s="1"/>
      <c r="Q24" s="1"/>
      <c r="R24" s="1"/>
      <c r="S24">
        <f t="shared" si="1"/>
        <v>1</v>
      </c>
      <c r="T24" s="1">
        <v>1.0</v>
      </c>
      <c r="U24">
        <f t="shared" si="2"/>
        <v>1</v>
      </c>
    </row>
    <row r="25">
      <c r="A25" s="1">
        <v>8275.0</v>
      </c>
      <c r="B25" s="2">
        <v>43936.0</v>
      </c>
      <c r="C25" s="1">
        <v>0.5</v>
      </c>
      <c r="D25" s="1">
        <v>0.0</v>
      </c>
      <c r="E25" s="1">
        <v>3.0</v>
      </c>
      <c r="F25" s="1">
        <v>5.0</v>
      </c>
      <c r="G25" s="1">
        <v>0.0</v>
      </c>
      <c r="H25" s="1">
        <v>0.0</v>
      </c>
      <c r="I25" s="1">
        <v>0.0</v>
      </c>
      <c r="J25" s="1">
        <v>184.0</v>
      </c>
      <c r="K25" s="1" t="s">
        <v>48</v>
      </c>
      <c r="L25" s="1" t="s">
        <v>20</v>
      </c>
      <c r="M25" s="1"/>
      <c r="N25" s="1" t="s">
        <v>49</v>
      </c>
      <c r="O25" s="1"/>
      <c r="P25" s="1"/>
      <c r="Q25" s="1"/>
      <c r="R25" s="1"/>
      <c r="S25">
        <f t="shared" si="1"/>
        <v>1</v>
      </c>
      <c r="T25" s="1">
        <v>2.0</v>
      </c>
      <c r="U25">
        <f t="shared" si="2"/>
        <v>2</v>
      </c>
    </row>
    <row r="26">
      <c r="A26" s="1">
        <v>8291.0</v>
      </c>
      <c r="B26" s="2">
        <v>43923.0</v>
      </c>
      <c r="C26" s="1">
        <v>7.0</v>
      </c>
      <c r="D26" s="1">
        <v>0.25</v>
      </c>
      <c r="E26" s="1">
        <v>1.0</v>
      </c>
      <c r="F26" s="1">
        <v>3.0</v>
      </c>
      <c r="G26" s="1">
        <v>2.0</v>
      </c>
      <c r="H26" s="1">
        <v>0.0</v>
      </c>
      <c r="I26" s="1">
        <v>0.0</v>
      </c>
      <c r="J26" s="1">
        <v>275.75</v>
      </c>
      <c r="K26" s="1" t="s">
        <v>48</v>
      </c>
      <c r="L26" s="1" t="s">
        <v>20</v>
      </c>
      <c r="M26" s="1"/>
      <c r="N26" s="1" t="s">
        <v>51</v>
      </c>
      <c r="O26" s="1" t="s">
        <v>52</v>
      </c>
      <c r="P26" s="1" t="s">
        <v>25</v>
      </c>
      <c r="Q26" s="1"/>
      <c r="R26" s="1"/>
      <c r="S26">
        <f t="shared" si="1"/>
        <v>3</v>
      </c>
      <c r="T26" s="1">
        <v>0.5</v>
      </c>
      <c r="U26">
        <f t="shared" si="2"/>
        <v>1.5</v>
      </c>
    </row>
    <row r="27">
      <c r="A27" s="1">
        <v>8292.0</v>
      </c>
      <c r="B27" s="2">
        <v>43930.0</v>
      </c>
      <c r="C27" s="1">
        <v>4.0</v>
      </c>
      <c r="D27" s="1">
        <v>1.0</v>
      </c>
      <c r="E27" s="1">
        <v>1.0</v>
      </c>
      <c r="F27" s="1">
        <v>8.0</v>
      </c>
      <c r="G27" s="1">
        <v>3.0</v>
      </c>
      <c r="H27" s="1">
        <v>0.0</v>
      </c>
      <c r="I27" s="1">
        <v>0.0</v>
      </c>
      <c r="J27" s="1">
        <v>392.0</v>
      </c>
      <c r="K27" s="1" t="s">
        <v>48</v>
      </c>
      <c r="L27" s="1" t="s">
        <v>20</v>
      </c>
      <c r="M27" s="1"/>
      <c r="N27" s="1" t="s">
        <v>51</v>
      </c>
      <c r="O27" s="1" t="s">
        <v>52</v>
      </c>
      <c r="P27" s="1" t="s">
        <v>25</v>
      </c>
      <c r="Q27" s="1"/>
      <c r="R27" s="1"/>
      <c r="S27">
        <f t="shared" si="1"/>
        <v>3</v>
      </c>
      <c r="T27" s="1">
        <v>2.0</v>
      </c>
      <c r="U27">
        <f t="shared" si="2"/>
        <v>6</v>
      </c>
    </row>
    <row r="28">
      <c r="A28" s="1">
        <v>8298.0</v>
      </c>
      <c r="B28" s="2">
        <v>43937.0</v>
      </c>
      <c r="C28" s="1">
        <v>2.0</v>
      </c>
      <c r="D28" s="1">
        <v>1.0</v>
      </c>
      <c r="E28" s="1">
        <v>1.0</v>
      </c>
      <c r="F28" s="1">
        <v>3.0</v>
      </c>
      <c r="G28" s="1">
        <v>1.0</v>
      </c>
      <c r="H28" s="1">
        <v>0.0</v>
      </c>
      <c r="I28" s="1">
        <v>0.0</v>
      </c>
      <c r="J28" s="1">
        <v>174.0</v>
      </c>
      <c r="K28" s="1" t="s">
        <v>48</v>
      </c>
      <c r="L28" s="1" t="s">
        <v>20</v>
      </c>
      <c r="M28" s="1"/>
      <c r="N28" s="1" t="s">
        <v>51</v>
      </c>
      <c r="O28" s="1" t="s">
        <v>52</v>
      </c>
      <c r="P28" s="1" t="s">
        <v>25</v>
      </c>
      <c r="Q28" s="1" t="s">
        <v>32</v>
      </c>
      <c r="R28" s="1"/>
      <c r="S28">
        <f t="shared" si="1"/>
        <v>4</v>
      </c>
      <c r="T28" s="1">
        <v>0.5</v>
      </c>
      <c r="U28">
        <f t="shared" si="2"/>
        <v>2</v>
      </c>
    </row>
    <row r="29">
      <c r="A29" s="1">
        <v>8299.0</v>
      </c>
      <c r="B29" s="2">
        <v>43944.0</v>
      </c>
      <c r="C29" s="1">
        <v>6.0</v>
      </c>
      <c r="D29" s="1">
        <v>0.0</v>
      </c>
      <c r="E29" s="1">
        <v>2.0</v>
      </c>
      <c r="F29" s="1">
        <v>5.0</v>
      </c>
      <c r="G29" s="1">
        <v>4.0</v>
      </c>
      <c r="H29" s="1">
        <v>0.0</v>
      </c>
      <c r="I29" s="1">
        <v>0.0</v>
      </c>
      <c r="J29" s="1">
        <v>372.0</v>
      </c>
      <c r="K29" s="1" t="s">
        <v>48</v>
      </c>
      <c r="L29" s="1" t="s">
        <v>20</v>
      </c>
      <c r="M29" s="1" t="s">
        <v>51</v>
      </c>
      <c r="N29" s="1" t="s">
        <v>52</v>
      </c>
      <c r="O29" s="1" t="s">
        <v>33</v>
      </c>
      <c r="P29" s="1" t="s">
        <v>25</v>
      </c>
      <c r="Q29" s="1"/>
      <c r="R29" s="1"/>
      <c r="S29">
        <f t="shared" si="1"/>
        <v>4</v>
      </c>
      <c r="T29" s="1">
        <v>1.5</v>
      </c>
      <c r="U29">
        <f t="shared" si="2"/>
        <v>6</v>
      </c>
    </row>
    <row r="30">
      <c r="A30" s="1">
        <v>8300.0</v>
      </c>
      <c r="B30" s="2">
        <v>43951.0</v>
      </c>
      <c r="C30" s="1">
        <v>4.0</v>
      </c>
      <c r="D30" s="1">
        <v>0.0</v>
      </c>
      <c r="E30" s="1">
        <v>0.0</v>
      </c>
      <c r="F30" s="1">
        <v>5.0</v>
      </c>
      <c r="G30" s="1">
        <v>1.0</v>
      </c>
      <c r="H30" s="1">
        <v>0.0</v>
      </c>
      <c r="I30" s="1">
        <v>0.0</v>
      </c>
      <c r="J30" s="1">
        <v>228.0</v>
      </c>
      <c r="K30" s="1" t="s">
        <v>48</v>
      </c>
      <c r="L30" s="1" t="s">
        <v>20</v>
      </c>
      <c r="M30" s="1"/>
      <c r="N30" s="1" t="s">
        <v>51</v>
      </c>
      <c r="O30" s="1" t="s">
        <v>52</v>
      </c>
      <c r="P30" s="1" t="s">
        <v>25</v>
      </c>
      <c r="Q30" s="1"/>
      <c r="R30" s="1"/>
      <c r="S30">
        <f t="shared" si="1"/>
        <v>3</v>
      </c>
      <c r="T30" s="1">
        <v>1.5</v>
      </c>
      <c r="U30">
        <f t="shared" si="2"/>
        <v>4.5</v>
      </c>
    </row>
    <row r="31">
      <c r="A31" s="1">
        <v>8322.0</v>
      </c>
      <c r="B31" s="2">
        <v>43922.0</v>
      </c>
      <c r="C31" s="1">
        <v>3.0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54.0</v>
      </c>
      <c r="K31" s="1" t="s">
        <v>53</v>
      </c>
      <c r="L31" s="1" t="s">
        <v>20</v>
      </c>
      <c r="M31" s="1" t="s">
        <v>54</v>
      </c>
      <c r="N31" s="1"/>
      <c r="O31" s="1"/>
      <c r="P31" s="1"/>
      <c r="Q31" s="1"/>
      <c r="R31" s="1"/>
      <c r="S31">
        <f t="shared" si="1"/>
        <v>1</v>
      </c>
      <c r="T31" s="1">
        <v>0.25</v>
      </c>
      <c r="U31">
        <f t="shared" si="2"/>
        <v>0.25</v>
      </c>
    </row>
    <row r="32">
      <c r="A32" s="1">
        <v>8323.0</v>
      </c>
      <c r="B32" s="2">
        <v>43922.0</v>
      </c>
      <c r="C32" s="1">
        <v>5.0</v>
      </c>
      <c r="D32" s="1">
        <v>0.0</v>
      </c>
      <c r="E32" s="1">
        <v>1.0</v>
      </c>
      <c r="F32" s="1">
        <v>5.0</v>
      </c>
      <c r="G32" s="1">
        <v>0.5</v>
      </c>
      <c r="H32" s="1">
        <v>0.5</v>
      </c>
      <c r="I32" s="1">
        <v>0.0</v>
      </c>
      <c r="J32" s="1">
        <v>261.0</v>
      </c>
      <c r="K32" s="1" t="s">
        <v>16</v>
      </c>
      <c r="L32" s="1" t="s">
        <v>20</v>
      </c>
      <c r="M32" s="1"/>
      <c r="N32" s="1" t="s">
        <v>55</v>
      </c>
      <c r="O32" s="1" t="s">
        <v>54</v>
      </c>
      <c r="P32" s="1" t="s">
        <v>56</v>
      </c>
      <c r="Q32" s="1"/>
      <c r="R32" s="1"/>
      <c r="S32">
        <f t="shared" si="1"/>
        <v>3</v>
      </c>
      <c r="T32" s="1">
        <v>1.25</v>
      </c>
      <c r="U32">
        <f t="shared" si="2"/>
        <v>3.75</v>
      </c>
    </row>
    <row r="33">
      <c r="A33" s="1">
        <v>8324.0</v>
      </c>
      <c r="B33" s="2">
        <v>43922.0</v>
      </c>
      <c r="C33" s="1">
        <v>14.0</v>
      </c>
      <c r="D33" s="1">
        <v>1.0</v>
      </c>
      <c r="E33" s="1">
        <v>5.0</v>
      </c>
      <c r="F33" s="1">
        <v>7.0</v>
      </c>
      <c r="G33" s="1">
        <v>14.0</v>
      </c>
      <c r="H33" s="1">
        <v>0.0</v>
      </c>
      <c r="I33" s="1">
        <v>0.0</v>
      </c>
      <c r="J33" s="1">
        <v>892.0</v>
      </c>
      <c r="K33" s="1" t="s">
        <v>23</v>
      </c>
      <c r="L33" s="1" t="s">
        <v>20</v>
      </c>
      <c r="M33" s="1"/>
      <c r="N33" s="1" t="s">
        <v>30</v>
      </c>
      <c r="O33" s="1" t="s">
        <v>31</v>
      </c>
      <c r="P33" s="1" t="s">
        <v>40</v>
      </c>
      <c r="Q33" s="1"/>
      <c r="R33" s="1"/>
      <c r="S33">
        <f t="shared" si="1"/>
        <v>3</v>
      </c>
      <c r="T33" s="1">
        <v>2.0</v>
      </c>
      <c r="U33">
        <f t="shared" si="2"/>
        <v>6</v>
      </c>
    </row>
    <row r="34">
      <c r="A34" s="1">
        <v>8328.0</v>
      </c>
      <c r="B34" s="2">
        <v>43923.0</v>
      </c>
      <c r="C34" s="1">
        <v>2.0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36.0</v>
      </c>
      <c r="K34" s="1" t="s">
        <v>57</v>
      </c>
      <c r="L34" s="1" t="s">
        <v>20</v>
      </c>
      <c r="M34" s="1" t="s">
        <v>58</v>
      </c>
      <c r="N34" s="1"/>
      <c r="O34" s="1"/>
      <c r="P34" s="1"/>
      <c r="Q34" s="1"/>
      <c r="R34" s="1"/>
      <c r="S34">
        <f t="shared" si="1"/>
        <v>1</v>
      </c>
      <c r="T34" s="1">
        <v>1.0</v>
      </c>
      <c r="U34">
        <f t="shared" si="2"/>
        <v>1</v>
      </c>
    </row>
    <row r="35">
      <c r="A35" s="1">
        <v>8329.0</v>
      </c>
      <c r="B35" s="2">
        <v>43923.0</v>
      </c>
      <c r="C35" s="1">
        <v>3.5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63.0</v>
      </c>
      <c r="K35" s="1" t="s">
        <v>53</v>
      </c>
      <c r="L35" s="1" t="s">
        <v>20</v>
      </c>
      <c r="M35" s="1" t="s">
        <v>25</v>
      </c>
      <c r="N35" s="1"/>
      <c r="O35" s="1"/>
      <c r="P35" s="1"/>
      <c r="Q35" s="1"/>
      <c r="R35" s="1"/>
      <c r="S35">
        <f t="shared" si="1"/>
        <v>1</v>
      </c>
      <c r="T35" s="1">
        <v>0.5</v>
      </c>
      <c r="U35">
        <f t="shared" si="2"/>
        <v>0.5</v>
      </c>
    </row>
    <row r="36">
      <c r="A36" s="1">
        <v>8330.0</v>
      </c>
      <c r="B36" s="2">
        <v>43923.0</v>
      </c>
      <c r="C36" s="1">
        <v>7.0</v>
      </c>
      <c r="D36" s="1">
        <v>0.0</v>
      </c>
      <c r="E36" s="1">
        <v>1.5</v>
      </c>
      <c r="F36" s="1">
        <v>7.0</v>
      </c>
      <c r="G36" s="1">
        <v>0.0</v>
      </c>
      <c r="H36" s="1">
        <v>0.0</v>
      </c>
      <c r="I36" s="1">
        <v>0.0</v>
      </c>
      <c r="J36" s="1">
        <v>330.5</v>
      </c>
      <c r="K36" s="1" t="s">
        <v>16</v>
      </c>
      <c r="L36" s="1" t="s">
        <v>20</v>
      </c>
      <c r="M36" s="1"/>
      <c r="N36" s="1" t="s">
        <v>59</v>
      </c>
      <c r="O36" s="1" t="s">
        <v>60</v>
      </c>
      <c r="P36" s="1" t="s">
        <v>25</v>
      </c>
      <c r="Q36" s="1" t="s">
        <v>61</v>
      </c>
      <c r="R36" s="1"/>
      <c r="S36">
        <f t="shared" si="1"/>
        <v>4</v>
      </c>
      <c r="T36" s="1">
        <v>0.5</v>
      </c>
      <c r="U36">
        <f t="shared" si="2"/>
        <v>2</v>
      </c>
    </row>
    <row r="37">
      <c r="A37" s="1">
        <v>8331.0</v>
      </c>
      <c r="B37" s="2">
        <v>43923.0</v>
      </c>
      <c r="C37" s="1">
        <v>13.0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234.0</v>
      </c>
      <c r="K37" s="1" t="s">
        <v>62</v>
      </c>
      <c r="L37" s="1" t="s">
        <v>20</v>
      </c>
      <c r="M37" s="1" t="s">
        <v>25</v>
      </c>
      <c r="N37" s="1"/>
      <c r="O37" s="1"/>
      <c r="P37" s="1"/>
      <c r="Q37" s="1"/>
      <c r="R37" s="1"/>
      <c r="S37">
        <f t="shared" si="1"/>
        <v>1</v>
      </c>
      <c r="T37" s="1">
        <v>1.0</v>
      </c>
      <c r="U37">
        <f t="shared" si="2"/>
        <v>1</v>
      </c>
    </row>
    <row r="38">
      <c r="A38" s="1">
        <v>8332.0</v>
      </c>
      <c r="B38" s="2">
        <v>43923.0</v>
      </c>
      <c r="C38" s="1">
        <v>3.0</v>
      </c>
      <c r="D38" s="1">
        <v>1.0</v>
      </c>
      <c r="E38" s="1">
        <v>35.0</v>
      </c>
      <c r="F38" s="1">
        <v>30.0</v>
      </c>
      <c r="G38" s="1">
        <v>0.0</v>
      </c>
      <c r="H38" s="1">
        <v>0.0</v>
      </c>
      <c r="I38" s="1">
        <v>0.0</v>
      </c>
      <c r="J38" s="1">
        <v>1378.0</v>
      </c>
      <c r="K38" s="1" t="s">
        <v>63</v>
      </c>
      <c r="L38" s="1" t="s">
        <v>20</v>
      </c>
      <c r="S38">
        <f t="shared" si="1"/>
        <v>0</v>
      </c>
      <c r="T38" s="1">
        <v>2.0</v>
      </c>
      <c r="U38">
        <f t="shared" si="2"/>
        <v>0</v>
      </c>
    </row>
    <row r="39">
      <c r="A39" s="1">
        <v>8333.0</v>
      </c>
      <c r="B39" s="2">
        <v>43923.0</v>
      </c>
      <c r="C39" s="1">
        <v>0.0</v>
      </c>
      <c r="D39" s="1">
        <v>1.0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19.0</v>
      </c>
      <c r="K39" s="1" t="s">
        <v>41</v>
      </c>
      <c r="L39" s="1" t="s">
        <v>20</v>
      </c>
      <c r="M39" s="1" t="s">
        <v>25</v>
      </c>
      <c r="N39" s="1"/>
      <c r="O39" s="1"/>
      <c r="P39" s="1"/>
      <c r="Q39" s="1"/>
      <c r="R39" s="1"/>
      <c r="S39">
        <f t="shared" si="1"/>
        <v>1</v>
      </c>
      <c r="T39" s="1">
        <v>0.5</v>
      </c>
      <c r="U39">
        <f t="shared" si="2"/>
        <v>0.5</v>
      </c>
    </row>
    <row r="40">
      <c r="A40" s="1">
        <v>8334.0</v>
      </c>
      <c r="B40" s="2">
        <v>43923.0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 t="s">
        <v>64</v>
      </c>
      <c r="L40" s="1" t="s">
        <v>20</v>
      </c>
      <c r="S40">
        <f t="shared" si="1"/>
        <v>0</v>
      </c>
      <c r="T40" s="1">
        <v>0.5</v>
      </c>
      <c r="U40">
        <f t="shared" si="2"/>
        <v>0</v>
      </c>
    </row>
    <row r="41">
      <c r="A41" s="1">
        <v>8335.0</v>
      </c>
      <c r="B41" s="2">
        <v>43924.0</v>
      </c>
      <c r="C41" s="1">
        <v>7.0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126.0</v>
      </c>
      <c r="K41" s="1" t="s">
        <v>65</v>
      </c>
      <c r="L41" s="1" t="s">
        <v>20</v>
      </c>
      <c r="M41" s="1" t="s">
        <v>66</v>
      </c>
      <c r="N41" s="1"/>
      <c r="O41" s="1"/>
      <c r="P41" s="1"/>
      <c r="Q41" s="1"/>
      <c r="R41" s="1"/>
      <c r="S41">
        <f t="shared" si="1"/>
        <v>1</v>
      </c>
      <c r="T41" s="1">
        <v>2.0</v>
      </c>
      <c r="U41">
        <f t="shared" si="2"/>
        <v>2</v>
      </c>
    </row>
    <row r="42">
      <c r="A42" s="1">
        <v>8336.0</v>
      </c>
      <c r="B42" s="2">
        <v>43924.0</v>
      </c>
      <c r="C42" s="1">
        <v>4.9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88.2</v>
      </c>
      <c r="K42" s="1" t="s">
        <v>53</v>
      </c>
      <c r="L42" s="1" t="s">
        <v>20</v>
      </c>
      <c r="M42" s="1" t="s">
        <v>38</v>
      </c>
      <c r="N42" s="1"/>
      <c r="O42" s="1"/>
      <c r="P42" s="1"/>
      <c r="Q42" s="1"/>
      <c r="R42" s="1"/>
      <c r="S42">
        <f t="shared" si="1"/>
        <v>1</v>
      </c>
      <c r="T42" s="1">
        <v>0.4</v>
      </c>
      <c r="U42">
        <f t="shared" si="2"/>
        <v>0.4</v>
      </c>
    </row>
    <row r="43">
      <c r="A43" s="1">
        <v>8337.0</v>
      </c>
      <c r="B43" s="2">
        <v>43924.0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 t="s">
        <v>67</v>
      </c>
      <c r="L43" s="1" t="s">
        <v>20</v>
      </c>
      <c r="M43" s="1" t="s">
        <v>68</v>
      </c>
      <c r="N43" s="1"/>
      <c r="O43" s="1"/>
      <c r="P43" s="1"/>
      <c r="Q43" s="1"/>
      <c r="R43" s="1"/>
      <c r="S43">
        <f t="shared" si="1"/>
        <v>1</v>
      </c>
      <c r="T43" s="1">
        <v>0.0</v>
      </c>
      <c r="U43">
        <f t="shared" si="2"/>
        <v>0</v>
      </c>
    </row>
    <row r="44">
      <c r="A44" s="1">
        <v>8338.0</v>
      </c>
      <c r="B44" s="2">
        <v>43924.0</v>
      </c>
      <c r="C44" s="1">
        <v>5.0</v>
      </c>
      <c r="D44" s="1">
        <v>1.0</v>
      </c>
      <c r="E44" s="1">
        <v>4.0</v>
      </c>
      <c r="F44" s="1">
        <v>12.0</v>
      </c>
      <c r="G44" s="1">
        <v>1.0</v>
      </c>
      <c r="H44" s="1">
        <v>0.0</v>
      </c>
      <c r="I44" s="1">
        <v>0.0</v>
      </c>
      <c r="J44" s="1">
        <v>507.0</v>
      </c>
      <c r="K44" s="1" t="s">
        <v>48</v>
      </c>
      <c r="L44" s="1" t="s">
        <v>20</v>
      </c>
      <c r="M44" s="1"/>
      <c r="N44" s="1" t="s">
        <v>69</v>
      </c>
      <c r="O44" s="1"/>
      <c r="P44" s="1"/>
      <c r="Q44" s="1"/>
      <c r="R44" s="1"/>
      <c r="S44">
        <f t="shared" si="1"/>
        <v>1</v>
      </c>
      <c r="T44" s="1">
        <v>2.0</v>
      </c>
      <c r="U44">
        <f t="shared" si="2"/>
        <v>2</v>
      </c>
    </row>
    <row r="45">
      <c r="A45" s="1">
        <v>8340.0</v>
      </c>
      <c r="B45" s="2">
        <v>43925.0</v>
      </c>
      <c r="C45" s="1">
        <v>1.0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18.0</v>
      </c>
      <c r="K45" s="1" t="s">
        <v>57</v>
      </c>
      <c r="L45" s="1" t="s">
        <v>20</v>
      </c>
      <c r="M45" s="1" t="s">
        <v>52</v>
      </c>
      <c r="N45" s="1"/>
      <c r="O45" s="1"/>
      <c r="P45" s="1"/>
      <c r="Q45" s="1"/>
      <c r="R45" s="1"/>
      <c r="S45">
        <f t="shared" si="1"/>
        <v>1</v>
      </c>
      <c r="T45" s="1">
        <v>1.0</v>
      </c>
      <c r="U45">
        <f t="shared" si="2"/>
        <v>1</v>
      </c>
    </row>
    <row r="46">
      <c r="A46" s="1">
        <v>8341.0</v>
      </c>
      <c r="B46" s="2">
        <v>43925.0</v>
      </c>
      <c r="C46" s="1">
        <v>2.5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45.0</v>
      </c>
      <c r="K46" s="1" t="s">
        <v>53</v>
      </c>
      <c r="L46" s="1" t="s">
        <v>20</v>
      </c>
      <c r="M46" s="1" t="s">
        <v>18</v>
      </c>
      <c r="N46" s="1"/>
      <c r="O46" s="1"/>
      <c r="P46" s="1"/>
      <c r="Q46" s="1"/>
      <c r="R46" s="1"/>
      <c r="S46">
        <f t="shared" si="1"/>
        <v>1</v>
      </c>
      <c r="T46" s="1">
        <v>0.25</v>
      </c>
      <c r="U46">
        <f t="shared" si="2"/>
        <v>0.25</v>
      </c>
    </row>
    <row r="47">
      <c r="A47" s="1">
        <v>8342.0</v>
      </c>
      <c r="B47" s="2">
        <v>43925.0</v>
      </c>
      <c r="C47" s="1">
        <v>9.0</v>
      </c>
      <c r="D47" s="1">
        <v>0.25</v>
      </c>
      <c r="E47" s="1">
        <v>3.0</v>
      </c>
      <c r="F47" s="1">
        <v>4.0</v>
      </c>
      <c r="G47" s="1">
        <v>5.0</v>
      </c>
      <c r="H47" s="1">
        <v>2.0</v>
      </c>
      <c r="I47" s="1">
        <v>0.0</v>
      </c>
      <c r="J47" s="1">
        <v>497.75</v>
      </c>
      <c r="K47" s="1" t="s">
        <v>16</v>
      </c>
      <c r="L47" s="1" t="s">
        <v>20</v>
      </c>
      <c r="M47" s="1"/>
      <c r="N47" s="1" t="s">
        <v>18</v>
      </c>
      <c r="O47" s="1"/>
      <c r="P47" s="1"/>
      <c r="Q47" s="1"/>
      <c r="R47" s="1"/>
      <c r="S47">
        <f t="shared" si="1"/>
        <v>1</v>
      </c>
      <c r="T47" s="1">
        <v>1.75</v>
      </c>
      <c r="U47">
        <f t="shared" si="2"/>
        <v>1.75</v>
      </c>
    </row>
    <row r="48">
      <c r="A48" s="1">
        <v>8343.0</v>
      </c>
      <c r="B48" s="2">
        <v>43925.0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 t="s">
        <v>70</v>
      </c>
      <c r="L48" s="1" t="s">
        <v>20</v>
      </c>
      <c r="M48" s="1" t="s">
        <v>71</v>
      </c>
      <c r="N48" s="1"/>
      <c r="O48" s="1" t="s">
        <v>22</v>
      </c>
      <c r="P48" s="1" t="s">
        <v>72</v>
      </c>
      <c r="Q48" s="1" t="s">
        <v>73</v>
      </c>
      <c r="R48" s="1"/>
      <c r="S48">
        <f t="shared" si="1"/>
        <v>4</v>
      </c>
      <c r="T48" s="1">
        <v>2.0</v>
      </c>
      <c r="U48">
        <f t="shared" si="2"/>
        <v>8</v>
      </c>
    </row>
    <row r="49">
      <c r="A49" s="1">
        <v>8344.0</v>
      </c>
      <c r="B49" s="2">
        <v>43925.0</v>
      </c>
      <c r="C49" s="1">
        <v>3.0</v>
      </c>
      <c r="D49" s="1">
        <v>2.0</v>
      </c>
      <c r="E49" s="1">
        <v>4.0</v>
      </c>
      <c r="F49" s="1">
        <v>15.0</v>
      </c>
      <c r="G49" s="1">
        <v>1.5</v>
      </c>
      <c r="H49" s="1">
        <v>3.0</v>
      </c>
      <c r="I49" s="1">
        <v>0.0</v>
      </c>
      <c r="J49" s="1">
        <v>659.0</v>
      </c>
      <c r="K49" s="1" t="s">
        <v>19</v>
      </c>
      <c r="L49" s="1" t="s">
        <v>20</v>
      </c>
      <c r="M49" s="1" t="s">
        <v>74</v>
      </c>
      <c r="N49" s="1"/>
      <c r="O49" s="1" t="s">
        <v>75</v>
      </c>
      <c r="P49" s="1" t="s">
        <v>22</v>
      </c>
      <c r="Q49" s="1"/>
      <c r="R49" s="1"/>
      <c r="S49">
        <f t="shared" si="1"/>
        <v>3</v>
      </c>
      <c r="T49" s="1">
        <v>2.0</v>
      </c>
      <c r="U49">
        <f t="shared" si="2"/>
        <v>6</v>
      </c>
    </row>
    <row r="50">
      <c r="A50" s="1">
        <v>8345.0</v>
      </c>
      <c r="B50" s="2">
        <v>43925.0</v>
      </c>
      <c r="C50" s="1">
        <v>9.0</v>
      </c>
      <c r="D50" s="1">
        <v>0.0</v>
      </c>
      <c r="E50" s="1">
        <v>1.0</v>
      </c>
      <c r="F50" s="1">
        <v>7.0</v>
      </c>
      <c r="G50" s="1">
        <v>0.0</v>
      </c>
      <c r="H50" s="1">
        <v>0.0</v>
      </c>
      <c r="I50" s="1">
        <v>0.0</v>
      </c>
      <c r="J50" s="1">
        <v>359.0</v>
      </c>
      <c r="K50" s="1" t="s">
        <v>48</v>
      </c>
      <c r="L50" s="1" t="s">
        <v>20</v>
      </c>
      <c r="M50" s="1" t="s">
        <v>76</v>
      </c>
      <c r="N50" s="1"/>
      <c r="O50" s="1" t="s">
        <v>77</v>
      </c>
      <c r="P50" s="1" t="s">
        <v>78</v>
      </c>
      <c r="Q50" s="1" t="s">
        <v>22</v>
      </c>
      <c r="R50" s="1"/>
      <c r="S50">
        <f t="shared" si="1"/>
        <v>4</v>
      </c>
      <c r="T50" s="1">
        <v>2.0</v>
      </c>
      <c r="U50">
        <f t="shared" si="2"/>
        <v>8</v>
      </c>
    </row>
    <row r="51">
      <c r="A51" s="1">
        <v>8346.0</v>
      </c>
      <c r="B51" s="2">
        <v>43929.0</v>
      </c>
      <c r="C51" s="1">
        <v>4.0</v>
      </c>
      <c r="D51" s="1">
        <v>0.0</v>
      </c>
      <c r="E51" s="1">
        <v>1.0</v>
      </c>
      <c r="F51" s="1">
        <v>6.0</v>
      </c>
      <c r="G51" s="1">
        <v>2.0</v>
      </c>
      <c r="H51" s="1">
        <v>0.0</v>
      </c>
      <c r="I51" s="1">
        <v>0.0</v>
      </c>
      <c r="J51" s="1">
        <v>295.0</v>
      </c>
      <c r="K51" s="1" t="s">
        <v>16</v>
      </c>
      <c r="L51" s="1" t="s">
        <v>20</v>
      </c>
      <c r="M51" s="1"/>
      <c r="N51" s="1" t="s">
        <v>79</v>
      </c>
      <c r="O51" s="1" t="s">
        <v>54</v>
      </c>
      <c r="P51" s="1" t="s">
        <v>80</v>
      </c>
      <c r="Q51" s="1"/>
      <c r="R51" s="1"/>
      <c r="S51">
        <f t="shared" si="1"/>
        <v>3</v>
      </c>
      <c r="T51" s="1">
        <v>0.75</v>
      </c>
      <c r="U51">
        <f t="shared" si="2"/>
        <v>2.25</v>
      </c>
    </row>
    <row r="52">
      <c r="A52" s="1">
        <v>8347.0</v>
      </c>
      <c r="B52" s="2">
        <v>43936.0</v>
      </c>
      <c r="C52" s="1">
        <v>8.0</v>
      </c>
      <c r="D52" s="1">
        <v>14.0</v>
      </c>
      <c r="E52" s="1">
        <v>2.0</v>
      </c>
      <c r="F52" s="1">
        <v>2.0</v>
      </c>
      <c r="G52" s="1">
        <v>0.0</v>
      </c>
      <c r="H52" s="1">
        <v>0.0</v>
      </c>
      <c r="I52" s="1">
        <v>0.0</v>
      </c>
      <c r="J52" s="1">
        <v>492.0</v>
      </c>
      <c r="K52" s="1" t="s">
        <v>16</v>
      </c>
      <c r="L52" s="1" t="s">
        <v>20</v>
      </c>
      <c r="M52" s="1"/>
      <c r="N52" s="1" t="s">
        <v>55</v>
      </c>
      <c r="O52" s="1" t="s">
        <v>54</v>
      </c>
      <c r="P52" s="1" t="s">
        <v>56</v>
      </c>
      <c r="Q52" s="1"/>
      <c r="R52" s="1"/>
      <c r="S52">
        <f t="shared" si="1"/>
        <v>3</v>
      </c>
      <c r="T52" s="1">
        <v>1.25</v>
      </c>
      <c r="U52">
        <f t="shared" si="2"/>
        <v>3.75</v>
      </c>
    </row>
    <row r="53">
      <c r="A53" s="1">
        <v>8348.0</v>
      </c>
      <c r="B53" s="2">
        <v>43943.0</v>
      </c>
      <c r="C53" s="1">
        <v>6.0</v>
      </c>
      <c r="D53" s="1">
        <v>1.5</v>
      </c>
      <c r="E53" s="1">
        <v>2.0</v>
      </c>
      <c r="F53" s="1">
        <v>4.0</v>
      </c>
      <c r="G53" s="1">
        <v>7.0</v>
      </c>
      <c r="H53" s="1">
        <v>0.0</v>
      </c>
      <c r="I53" s="1">
        <v>0.0</v>
      </c>
      <c r="J53" s="1">
        <v>452.5</v>
      </c>
      <c r="K53" s="1" t="s">
        <v>16</v>
      </c>
      <c r="L53" s="1" t="s">
        <v>20</v>
      </c>
      <c r="M53" s="1" t="s">
        <v>79</v>
      </c>
      <c r="N53" s="1" t="s">
        <v>54</v>
      </c>
      <c r="O53" s="1"/>
      <c r="P53" s="1" t="s">
        <v>80</v>
      </c>
      <c r="Q53" s="1"/>
      <c r="R53" s="1"/>
      <c r="S53">
        <f t="shared" si="1"/>
        <v>3</v>
      </c>
      <c r="T53" s="1">
        <v>1.25</v>
      </c>
      <c r="U53">
        <f t="shared" si="2"/>
        <v>3.75</v>
      </c>
    </row>
    <row r="54">
      <c r="A54" s="1">
        <v>8349.0</v>
      </c>
      <c r="B54" s="2">
        <v>43950.0</v>
      </c>
      <c r="C54" s="1">
        <v>6.5</v>
      </c>
      <c r="D54" s="1">
        <v>0.0</v>
      </c>
      <c r="E54" s="1">
        <v>1.0</v>
      </c>
      <c r="F54" s="1">
        <v>7.5</v>
      </c>
      <c r="G54" s="1">
        <v>0.5</v>
      </c>
      <c r="H54" s="1">
        <v>0.0</v>
      </c>
      <c r="I54" s="1">
        <v>0.0</v>
      </c>
      <c r="J54" s="1">
        <v>340.0</v>
      </c>
      <c r="K54" s="1" t="s">
        <v>16</v>
      </c>
      <c r="L54" s="1" t="s">
        <v>20</v>
      </c>
      <c r="M54" s="1" t="s">
        <v>55</v>
      </c>
      <c r="N54" s="1" t="s">
        <v>54</v>
      </c>
      <c r="O54" s="1"/>
      <c r="P54" s="1" t="s">
        <v>81</v>
      </c>
      <c r="Q54" s="1"/>
      <c r="R54" s="1"/>
      <c r="S54">
        <f t="shared" si="1"/>
        <v>3</v>
      </c>
      <c r="T54" s="1">
        <v>1.0</v>
      </c>
      <c r="U54">
        <f t="shared" si="2"/>
        <v>3</v>
      </c>
    </row>
    <row r="55">
      <c r="A55" s="1">
        <v>8353.0</v>
      </c>
      <c r="B55" s="2">
        <v>43926.0</v>
      </c>
      <c r="C55" s="1">
        <v>3.0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54.0</v>
      </c>
      <c r="K55" s="1" t="s">
        <v>53</v>
      </c>
      <c r="L55" s="1" t="s">
        <v>20</v>
      </c>
      <c r="M55" s="1" t="s">
        <v>82</v>
      </c>
      <c r="N55" s="1"/>
      <c r="O55" s="1"/>
      <c r="P55" s="1"/>
      <c r="Q55" s="1"/>
      <c r="R55" s="1"/>
      <c r="S55">
        <f t="shared" si="1"/>
        <v>1</v>
      </c>
      <c r="T55" s="1">
        <v>1.25</v>
      </c>
      <c r="U55">
        <f t="shared" si="2"/>
        <v>1.25</v>
      </c>
    </row>
    <row r="56">
      <c r="A56" s="1">
        <v>8355.0</v>
      </c>
      <c r="B56" s="2">
        <v>43926.0</v>
      </c>
      <c r="C56" s="1">
        <v>3.0</v>
      </c>
      <c r="D56" s="1">
        <v>0.5</v>
      </c>
      <c r="E56" s="1">
        <v>3.5</v>
      </c>
      <c r="F56" s="1">
        <v>10.0</v>
      </c>
      <c r="G56" s="1">
        <v>0.0</v>
      </c>
      <c r="H56" s="1">
        <v>1.5</v>
      </c>
      <c r="I56" s="1">
        <v>0.0</v>
      </c>
      <c r="J56" s="1">
        <v>415.0</v>
      </c>
      <c r="K56" s="1" t="s">
        <v>16</v>
      </c>
      <c r="L56" s="1" t="s">
        <v>20</v>
      </c>
      <c r="M56" s="1"/>
      <c r="N56" s="1" t="s">
        <v>82</v>
      </c>
      <c r="O56" s="1" t="s">
        <v>83</v>
      </c>
      <c r="P56" s="1" t="s">
        <v>84</v>
      </c>
      <c r="Q56" s="1"/>
      <c r="R56" s="1"/>
      <c r="S56">
        <f t="shared" si="1"/>
        <v>3</v>
      </c>
      <c r="T56" s="1">
        <v>1.25</v>
      </c>
      <c r="U56">
        <f t="shared" si="2"/>
        <v>3.75</v>
      </c>
    </row>
    <row r="57">
      <c r="A57" s="1">
        <v>8356.0</v>
      </c>
      <c r="B57" s="2">
        <v>43926.0</v>
      </c>
      <c r="C57" s="1">
        <v>1.0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18.0</v>
      </c>
      <c r="K57" s="1" t="s">
        <v>57</v>
      </c>
      <c r="L57" s="1" t="s">
        <v>20</v>
      </c>
      <c r="M57" s="1" t="s">
        <v>85</v>
      </c>
      <c r="N57" s="1"/>
      <c r="O57" s="1"/>
      <c r="P57" s="1"/>
      <c r="Q57" s="1"/>
      <c r="R57" s="1"/>
      <c r="S57">
        <f t="shared" si="1"/>
        <v>1</v>
      </c>
      <c r="T57" s="1">
        <v>0.75</v>
      </c>
      <c r="U57">
        <f t="shared" si="2"/>
        <v>0.75</v>
      </c>
    </row>
    <row r="58">
      <c r="A58" s="1">
        <v>8357.0</v>
      </c>
      <c r="B58" s="2">
        <v>43926.0</v>
      </c>
      <c r="C58" s="1">
        <v>3.0</v>
      </c>
      <c r="D58" s="1">
        <v>0.0</v>
      </c>
      <c r="E58" s="1">
        <v>1.0</v>
      </c>
      <c r="F58" s="1">
        <v>5.0</v>
      </c>
      <c r="G58" s="1">
        <v>0.0</v>
      </c>
      <c r="H58" s="1">
        <v>0.0</v>
      </c>
      <c r="I58" s="1">
        <v>0.0</v>
      </c>
      <c r="J58" s="1">
        <v>199.0</v>
      </c>
      <c r="K58" s="1" t="s">
        <v>48</v>
      </c>
      <c r="L58" s="1" t="s">
        <v>20</v>
      </c>
      <c r="M58" s="1" t="s">
        <v>54</v>
      </c>
      <c r="N58" s="1" t="s">
        <v>86</v>
      </c>
      <c r="O58" s="1" t="s">
        <v>87</v>
      </c>
      <c r="P58" s="1"/>
      <c r="Q58" s="1"/>
      <c r="R58" s="1"/>
      <c r="S58">
        <f t="shared" si="1"/>
        <v>3</v>
      </c>
      <c r="T58" s="1">
        <v>2.0</v>
      </c>
      <c r="U58">
        <f t="shared" si="2"/>
        <v>6</v>
      </c>
    </row>
    <row r="59">
      <c r="A59" s="1">
        <v>8360.0</v>
      </c>
      <c r="B59" s="2">
        <v>43926.0</v>
      </c>
      <c r="C59" s="1">
        <v>11.0</v>
      </c>
      <c r="D59" s="1">
        <v>6.0</v>
      </c>
      <c r="E59" s="1">
        <v>7.0</v>
      </c>
      <c r="F59" s="1">
        <v>8.0</v>
      </c>
      <c r="G59" s="1">
        <v>0.0</v>
      </c>
      <c r="H59" s="1">
        <v>0.0</v>
      </c>
      <c r="I59" s="1">
        <v>2.0</v>
      </c>
      <c r="J59" s="1">
        <v>625.0</v>
      </c>
      <c r="K59" s="1" t="s">
        <v>88</v>
      </c>
      <c r="L59" s="1" t="s">
        <v>20</v>
      </c>
      <c r="M59" s="1"/>
      <c r="N59" s="1" t="s">
        <v>89</v>
      </c>
      <c r="O59" s="1" t="s">
        <v>90</v>
      </c>
      <c r="P59" s="1" t="s">
        <v>91</v>
      </c>
      <c r="Q59" s="1"/>
      <c r="R59" s="1"/>
      <c r="S59">
        <f t="shared" si="1"/>
        <v>3</v>
      </c>
      <c r="T59" s="1">
        <v>2.25</v>
      </c>
      <c r="U59">
        <f t="shared" si="2"/>
        <v>6.75</v>
      </c>
    </row>
    <row r="60">
      <c r="A60" s="1">
        <v>8361.0</v>
      </c>
      <c r="B60" s="2">
        <v>43927.0</v>
      </c>
      <c r="C60" s="1">
        <v>10.0</v>
      </c>
      <c r="D60" s="1">
        <v>0.0</v>
      </c>
      <c r="E60" s="1">
        <v>2.0</v>
      </c>
      <c r="F60" s="1">
        <v>7.0</v>
      </c>
      <c r="G60" s="1">
        <v>2.0</v>
      </c>
      <c r="H60" s="1">
        <v>0.0</v>
      </c>
      <c r="I60" s="1">
        <v>0.0</v>
      </c>
      <c r="J60" s="1">
        <v>444.0</v>
      </c>
      <c r="K60" s="1" t="s">
        <v>48</v>
      </c>
      <c r="L60" s="1" t="s">
        <v>20</v>
      </c>
      <c r="M60" s="1" t="s">
        <v>92</v>
      </c>
      <c r="N60" s="1"/>
      <c r="O60" s="1" t="s">
        <v>51</v>
      </c>
      <c r="P60" s="1"/>
      <c r="Q60" s="1"/>
      <c r="R60" s="1"/>
      <c r="S60">
        <f t="shared" si="1"/>
        <v>2</v>
      </c>
      <c r="T60" s="1">
        <v>2.0</v>
      </c>
      <c r="U60">
        <f t="shared" si="2"/>
        <v>4</v>
      </c>
    </row>
    <row r="61">
      <c r="A61" s="1">
        <v>8362.0</v>
      </c>
      <c r="B61" s="2">
        <v>43934.0</v>
      </c>
      <c r="C61" s="1">
        <v>3.0</v>
      </c>
      <c r="D61" s="1">
        <v>1.0</v>
      </c>
      <c r="E61" s="1">
        <v>5.0</v>
      </c>
      <c r="F61" s="1">
        <v>1.0</v>
      </c>
      <c r="G61" s="1">
        <v>3.0</v>
      </c>
      <c r="H61" s="1">
        <v>0.0</v>
      </c>
      <c r="I61" s="1">
        <v>0.0</v>
      </c>
      <c r="J61" s="1">
        <v>252.0</v>
      </c>
      <c r="K61" s="1" t="s">
        <v>48</v>
      </c>
      <c r="L61" s="1" t="s">
        <v>20</v>
      </c>
      <c r="M61" s="1" t="s">
        <v>92</v>
      </c>
      <c r="N61" s="1"/>
      <c r="O61" s="1" t="s">
        <v>93</v>
      </c>
      <c r="P61" s="1" t="s">
        <v>51</v>
      </c>
      <c r="Q61" s="1"/>
      <c r="R61" s="1"/>
      <c r="S61">
        <f t="shared" si="1"/>
        <v>3</v>
      </c>
      <c r="T61" s="1">
        <v>2.0</v>
      </c>
      <c r="U61">
        <f t="shared" si="2"/>
        <v>6</v>
      </c>
    </row>
    <row r="62">
      <c r="A62" s="1">
        <v>8363.0</v>
      </c>
      <c r="B62" s="2">
        <v>43941.0</v>
      </c>
      <c r="C62" s="1">
        <v>2.0</v>
      </c>
      <c r="D62" s="1">
        <v>0.0</v>
      </c>
      <c r="E62" s="1">
        <v>0.0</v>
      </c>
      <c r="F62" s="1">
        <v>3.0</v>
      </c>
      <c r="G62" s="1">
        <v>3.0</v>
      </c>
      <c r="H62" s="1">
        <v>0.0</v>
      </c>
      <c r="I62" s="1">
        <v>0.0</v>
      </c>
      <c r="J62" s="1">
        <v>192.0</v>
      </c>
      <c r="K62" s="1" t="s">
        <v>48</v>
      </c>
      <c r="L62" s="1" t="s">
        <v>20</v>
      </c>
      <c r="M62" s="1" t="s">
        <v>92</v>
      </c>
      <c r="N62" s="1"/>
      <c r="O62" s="1" t="s">
        <v>93</v>
      </c>
      <c r="P62" s="1" t="s">
        <v>51</v>
      </c>
      <c r="Q62" s="1"/>
      <c r="R62" s="1"/>
      <c r="S62">
        <f t="shared" si="1"/>
        <v>3</v>
      </c>
      <c r="T62" s="1">
        <v>2.0</v>
      </c>
      <c r="U62">
        <f t="shared" si="2"/>
        <v>6</v>
      </c>
    </row>
    <row r="63">
      <c r="A63" s="1">
        <v>8364.0</v>
      </c>
      <c r="B63" s="2">
        <v>43948.0</v>
      </c>
      <c r="C63" s="1">
        <v>2.0</v>
      </c>
      <c r="D63" s="1">
        <v>1.0</v>
      </c>
      <c r="E63" s="1">
        <v>2.0</v>
      </c>
      <c r="F63" s="1">
        <v>2.0</v>
      </c>
      <c r="G63" s="1">
        <v>6.0</v>
      </c>
      <c r="H63" s="1">
        <v>0.0</v>
      </c>
      <c r="I63" s="1">
        <v>0.0</v>
      </c>
      <c r="J63" s="1">
        <v>293.0</v>
      </c>
      <c r="K63" s="1" t="s">
        <v>48</v>
      </c>
      <c r="L63" s="1" t="s">
        <v>20</v>
      </c>
      <c r="M63" s="1" t="s">
        <v>92</v>
      </c>
      <c r="N63" s="1"/>
      <c r="O63" s="1" t="s">
        <v>93</v>
      </c>
      <c r="P63" s="1" t="s">
        <v>51</v>
      </c>
      <c r="Q63" s="1"/>
      <c r="R63" s="1"/>
      <c r="S63">
        <f t="shared" si="1"/>
        <v>3</v>
      </c>
      <c r="T63" s="1">
        <v>2.0</v>
      </c>
      <c r="U63">
        <f t="shared" si="2"/>
        <v>6</v>
      </c>
    </row>
    <row r="64">
      <c r="A64" s="1">
        <v>8369.0</v>
      </c>
      <c r="B64" s="2">
        <v>43927.0</v>
      </c>
      <c r="C64" s="1">
        <v>1.0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18.0</v>
      </c>
      <c r="K64" s="1" t="s">
        <v>94</v>
      </c>
      <c r="L64" s="1" t="s">
        <v>20</v>
      </c>
      <c r="M64" s="1" t="s">
        <v>95</v>
      </c>
      <c r="N64" s="1"/>
      <c r="O64" s="1"/>
      <c r="P64" s="1"/>
      <c r="Q64" s="1"/>
      <c r="R64" s="1"/>
      <c r="S64">
        <f t="shared" si="1"/>
        <v>1</v>
      </c>
      <c r="T64" s="1">
        <v>2.5</v>
      </c>
      <c r="U64">
        <f t="shared" si="2"/>
        <v>2.5</v>
      </c>
    </row>
    <row r="65">
      <c r="A65" s="1">
        <v>8370.0</v>
      </c>
      <c r="B65" s="2">
        <v>43927.0</v>
      </c>
      <c r="C65" s="1">
        <v>6.0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108.0</v>
      </c>
      <c r="K65" s="1" t="s">
        <v>53</v>
      </c>
      <c r="L65" s="1" t="s">
        <v>20</v>
      </c>
      <c r="M65" s="1" t="s">
        <v>96</v>
      </c>
      <c r="N65" s="1"/>
      <c r="O65" s="1"/>
      <c r="P65" s="1"/>
      <c r="Q65" s="1"/>
      <c r="R65" s="1"/>
      <c r="S65">
        <f t="shared" si="1"/>
        <v>1</v>
      </c>
      <c r="T65" s="1">
        <v>0.25</v>
      </c>
      <c r="U65">
        <f t="shared" si="2"/>
        <v>0.25</v>
      </c>
    </row>
    <row r="66">
      <c r="A66" s="1">
        <v>8372.0</v>
      </c>
      <c r="B66" s="2">
        <v>43927.0</v>
      </c>
      <c r="C66" s="1">
        <v>2.0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36.0</v>
      </c>
      <c r="K66" s="1" t="s">
        <v>57</v>
      </c>
      <c r="L66" s="1" t="s">
        <v>20</v>
      </c>
      <c r="M66" s="1" t="s">
        <v>97</v>
      </c>
      <c r="N66" s="1"/>
      <c r="O66" s="1"/>
      <c r="P66" s="1"/>
      <c r="Q66" s="1"/>
      <c r="R66" s="1"/>
      <c r="S66">
        <f t="shared" si="1"/>
        <v>1</v>
      </c>
      <c r="T66" s="1">
        <v>1.0</v>
      </c>
      <c r="U66">
        <f t="shared" si="2"/>
        <v>1</v>
      </c>
    </row>
    <row r="67">
      <c r="A67" s="1">
        <v>8373.0</v>
      </c>
      <c r="B67" s="2">
        <v>43927.0</v>
      </c>
      <c r="C67" s="1">
        <v>7.4</v>
      </c>
      <c r="D67" s="1">
        <v>0.8</v>
      </c>
      <c r="E67" s="1">
        <v>2.2</v>
      </c>
      <c r="F67" s="1">
        <v>6.8</v>
      </c>
      <c r="G67" s="1">
        <v>3.0</v>
      </c>
      <c r="H67" s="1">
        <v>1.4</v>
      </c>
      <c r="I67" s="1">
        <v>0.0</v>
      </c>
      <c r="J67" s="1">
        <v>472.6</v>
      </c>
      <c r="K67" s="1" t="s">
        <v>16</v>
      </c>
      <c r="L67" s="1" t="s">
        <v>20</v>
      </c>
      <c r="M67" s="1"/>
      <c r="N67" s="1" t="s">
        <v>95</v>
      </c>
      <c r="O67" s="1"/>
      <c r="P67" s="1"/>
      <c r="Q67" s="1"/>
      <c r="R67" s="1"/>
      <c r="S67">
        <f t="shared" si="1"/>
        <v>1</v>
      </c>
      <c r="T67" s="1">
        <v>1.3</v>
      </c>
      <c r="U67">
        <f t="shared" si="2"/>
        <v>1.3</v>
      </c>
    </row>
    <row r="68">
      <c r="A68" s="1">
        <v>8375.0</v>
      </c>
      <c r="B68" s="2">
        <v>43927.0</v>
      </c>
      <c r="C68" s="1">
        <v>2.0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36.0</v>
      </c>
      <c r="K68" s="1" t="s">
        <v>28</v>
      </c>
      <c r="L68" s="1" t="s">
        <v>20</v>
      </c>
      <c r="M68" s="1" t="s">
        <v>98</v>
      </c>
      <c r="N68" s="1"/>
      <c r="O68" s="1"/>
      <c r="P68" s="1"/>
      <c r="Q68" s="1"/>
      <c r="R68" s="1"/>
      <c r="S68">
        <f t="shared" si="1"/>
        <v>1</v>
      </c>
      <c r="T68" s="1">
        <v>0.5</v>
      </c>
      <c r="U68">
        <f t="shared" si="2"/>
        <v>0.5</v>
      </c>
    </row>
    <row r="69">
      <c r="A69" s="1">
        <v>8376.0</v>
      </c>
      <c r="B69" s="2">
        <v>43933.0</v>
      </c>
      <c r="C69" s="1">
        <v>2.0</v>
      </c>
      <c r="D69" s="1">
        <v>0.0</v>
      </c>
      <c r="E69" s="1">
        <v>2.0</v>
      </c>
      <c r="F69" s="1">
        <v>4.0</v>
      </c>
      <c r="G69" s="1">
        <v>0.0</v>
      </c>
      <c r="H69" s="1">
        <v>0.0</v>
      </c>
      <c r="I69" s="1">
        <v>1.0</v>
      </c>
      <c r="J69" s="1">
        <v>170.0</v>
      </c>
      <c r="K69" s="1" t="s">
        <v>48</v>
      </c>
      <c r="L69" s="1" t="s">
        <v>20</v>
      </c>
      <c r="M69" s="1" t="s">
        <v>99</v>
      </c>
      <c r="N69" s="1"/>
      <c r="O69" s="1" t="s">
        <v>86</v>
      </c>
      <c r="P69" s="1" t="s">
        <v>100</v>
      </c>
      <c r="Q69" s="1"/>
      <c r="R69" s="1"/>
      <c r="S69">
        <f t="shared" si="1"/>
        <v>3</v>
      </c>
      <c r="T69" s="1">
        <v>2.5</v>
      </c>
      <c r="U69">
        <f t="shared" si="2"/>
        <v>7.5</v>
      </c>
    </row>
    <row r="70">
      <c r="A70" s="1">
        <v>8377.0</v>
      </c>
      <c r="B70" s="2">
        <v>43940.0</v>
      </c>
      <c r="C70" s="1">
        <v>2.0</v>
      </c>
      <c r="D70" s="1">
        <v>0.0</v>
      </c>
      <c r="E70" s="1">
        <v>0.5</v>
      </c>
      <c r="F70" s="1">
        <v>10.0</v>
      </c>
      <c r="G70" s="1">
        <v>0.0</v>
      </c>
      <c r="H70" s="1">
        <v>0.0</v>
      </c>
      <c r="I70" s="1">
        <v>0.0</v>
      </c>
      <c r="J70" s="1">
        <v>303.5</v>
      </c>
      <c r="K70" s="1" t="s">
        <v>48</v>
      </c>
      <c r="L70" s="1" t="s">
        <v>20</v>
      </c>
      <c r="M70" s="1"/>
      <c r="N70" s="1" t="s">
        <v>86</v>
      </c>
      <c r="O70" s="1" t="s">
        <v>101</v>
      </c>
      <c r="P70" s="1" t="s">
        <v>87</v>
      </c>
      <c r="Q70" s="1"/>
      <c r="R70" s="1"/>
      <c r="S70">
        <f t="shared" si="1"/>
        <v>3</v>
      </c>
      <c r="T70" s="1">
        <v>2.0</v>
      </c>
      <c r="U70">
        <f t="shared" si="2"/>
        <v>6</v>
      </c>
    </row>
    <row r="71">
      <c r="A71" s="1">
        <v>8378.0</v>
      </c>
      <c r="B71" s="2">
        <v>43928.0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 t="s">
        <v>102</v>
      </c>
      <c r="L71" s="1" t="s">
        <v>20</v>
      </c>
      <c r="M71" s="1" t="s">
        <v>77</v>
      </c>
      <c r="N71" s="1" t="s">
        <v>22</v>
      </c>
      <c r="O71" s="1"/>
      <c r="P71" s="1"/>
      <c r="Q71" s="1"/>
      <c r="R71" s="1"/>
      <c r="S71">
        <f t="shared" si="1"/>
        <v>2</v>
      </c>
      <c r="T71" s="1">
        <v>0.0</v>
      </c>
      <c r="U71">
        <f t="shared" si="2"/>
        <v>0</v>
      </c>
    </row>
    <row r="72">
      <c r="A72" s="1">
        <v>8379.0</v>
      </c>
      <c r="B72" s="2">
        <v>43928.0</v>
      </c>
      <c r="C72" s="1">
        <v>2.0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36.0</v>
      </c>
      <c r="K72" s="1" t="s">
        <v>53</v>
      </c>
      <c r="L72" s="1" t="s">
        <v>20</v>
      </c>
      <c r="M72" s="1" t="s">
        <v>76</v>
      </c>
      <c r="N72" s="1"/>
      <c r="O72" s="1"/>
      <c r="P72" s="1"/>
      <c r="Q72" s="1"/>
      <c r="R72" s="1"/>
      <c r="S72">
        <f t="shared" si="1"/>
        <v>1</v>
      </c>
      <c r="T72" s="1">
        <v>0.5</v>
      </c>
      <c r="U72">
        <f t="shared" si="2"/>
        <v>0.5</v>
      </c>
    </row>
    <row r="73">
      <c r="A73" s="1">
        <v>8380.0</v>
      </c>
      <c r="B73" s="2">
        <v>43928.0</v>
      </c>
      <c r="C73" s="1">
        <v>10.0</v>
      </c>
      <c r="D73" s="1">
        <v>1.0</v>
      </c>
      <c r="E73" s="1">
        <v>2.0</v>
      </c>
      <c r="F73" s="1">
        <v>5.0</v>
      </c>
      <c r="G73" s="1">
        <v>1.0</v>
      </c>
      <c r="H73" s="1">
        <v>4.0</v>
      </c>
      <c r="I73" s="1">
        <v>0.5</v>
      </c>
      <c r="J73" s="1">
        <v>489.0</v>
      </c>
      <c r="K73" s="1" t="s">
        <v>16</v>
      </c>
      <c r="L73" s="1" t="s">
        <v>20</v>
      </c>
      <c r="M73" s="1" t="s">
        <v>103</v>
      </c>
      <c r="N73" s="1" t="s">
        <v>76</v>
      </c>
      <c r="O73" s="1"/>
      <c r="P73" s="1" t="s">
        <v>104</v>
      </c>
      <c r="Q73" s="1" t="s">
        <v>105</v>
      </c>
      <c r="R73" s="1"/>
      <c r="S73">
        <f t="shared" si="1"/>
        <v>4</v>
      </c>
      <c r="T73" s="1">
        <v>1.0</v>
      </c>
      <c r="U73">
        <f t="shared" si="2"/>
        <v>4</v>
      </c>
    </row>
    <row r="74">
      <c r="A74" s="1">
        <v>8381.0</v>
      </c>
      <c r="B74" s="2">
        <v>43928.0</v>
      </c>
      <c r="C74" s="1">
        <v>5.0</v>
      </c>
      <c r="D74" s="1">
        <v>0.0</v>
      </c>
      <c r="E74" s="1">
        <v>1.5</v>
      </c>
      <c r="F74" s="1">
        <v>6.0</v>
      </c>
      <c r="G74" s="1">
        <v>3.0</v>
      </c>
      <c r="H74" s="1">
        <v>0.0</v>
      </c>
      <c r="I74" s="1">
        <v>0.0</v>
      </c>
      <c r="J74" s="1">
        <v>346.5</v>
      </c>
      <c r="K74" s="1" t="s">
        <v>48</v>
      </c>
      <c r="L74" s="1" t="s">
        <v>20</v>
      </c>
      <c r="M74" s="1" t="s">
        <v>106</v>
      </c>
      <c r="N74" s="1"/>
      <c r="O74" s="1" t="s">
        <v>77</v>
      </c>
      <c r="P74" s="1" t="s">
        <v>22</v>
      </c>
      <c r="Q74" s="1"/>
      <c r="R74" s="1"/>
      <c r="S74">
        <f t="shared" si="1"/>
        <v>3</v>
      </c>
      <c r="T74" s="1">
        <v>2.0</v>
      </c>
      <c r="U74">
        <f t="shared" si="2"/>
        <v>6</v>
      </c>
    </row>
    <row r="75">
      <c r="A75" s="1">
        <v>8412.0</v>
      </c>
      <c r="B75" s="2">
        <v>43929.0</v>
      </c>
      <c r="C75" s="1">
        <v>3.0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54.0</v>
      </c>
      <c r="K75" s="1" t="s">
        <v>53</v>
      </c>
      <c r="L75" s="1" t="s">
        <v>20</v>
      </c>
      <c r="M75" s="1" t="s">
        <v>54</v>
      </c>
      <c r="N75" s="1"/>
      <c r="O75" s="1"/>
      <c r="P75" s="1"/>
      <c r="Q75" s="1"/>
      <c r="R75" s="1"/>
      <c r="S75">
        <f t="shared" si="1"/>
        <v>1</v>
      </c>
      <c r="T75" s="1">
        <v>0.25</v>
      </c>
      <c r="U75">
        <f t="shared" si="2"/>
        <v>0.25</v>
      </c>
    </row>
    <row r="76">
      <c r="A76" s="1">
        <v>8413.0</v>
      </c>
      <c r="B76" s="2">
        <v>43929.0</v>
      </c>
      <c r="C76" s="1">
        <v>4.0</v>
      </c>
      <c r="D76" s="1">
        <v>1.0</v>
      </c>
      <c r="E76" s="1">
        <v>2.0</v>
      </c>
      <c r="F76" s="1">
        <v>6.0</v>
      </c>
      <c r="G76" s="1">
        <v>0.5</v>
      </c>
      <c r="H76" s="1">
        <v>0.0</v>
      </c>
      <c r="I76" s="1">
        <v>0.0</v>
      </c>
      <c r="J76" s="1">
        <v>290.0</v>
      </c>
      <c r="K76" s="1" t="s">
        <v>23</v>
      </c>
      <c r="L76" s="1" t="s">
        <v>20</v>
      </c>
      <c r="M76" s="1" t="s">
        <v>31</v>
      </c>
      <c r="N76" s="1" t="s">
        <v>40</v>
      </c>
      <c r="O76" s="1"/>
      <c r="P76" s="1"/>
      <c r="Q76" s="1"/>
      <c r="R76" s="1"/>
      <c r="S76">
        <f t="shared" si="1"/>
        <v>2</v>
      </c>
      <c r="T76" s="1">
        <v>2.0</v>
      </c>
      <c r="U76">
        <f t="shared" si="2"/>
        <v>4</v>
      </c>
    </row>
    <row r="77">
      <c r="A77" s="1">
        <v>8415.0</v>
      </c>
      <c r="B77" s="2">
        <v>43933.0</v>
      </c>
      <c r="C77" s="1">
        <v>17.0</v>
      </c>
      <c r="D77" s="1">
        <v>11.0</v>
      </c>
      <c r="E77" s="1">
        <v>4.0</v>
      </c>
      <c r="F77" s="1">
        <v>8.0</v>
      </c>
      <c r="G77" s="1">
        <v>6.0</v>
      </c>
      <c r="H77" s="1">
        <v>0.0</v>
      </c>
      <c r="I77" s="1">
        <v>0.0</v>
      </c>
      <c r="J77" s="1">
        <v>939.0</v>
      </c>
      <c r="K77" s="1" t="s">
        <v>88</v>
      </c>
      <c r="L77" s="1" t="s">
        <v>20</v>
      </c>
      <c r="M77" s="1" t="s">
        <v>107</v>
      </c>
      <c r="N77" s="1"/>
      <c r="O77" s="1" t="s">
        <v>86</v>
      </c>
      <c r="P77" s="1"/>
      <c r="Q77" s="1"/>
      <c r="R77" s="1"/>
      <c r="S77">
        <f t="shared" si="1"/>
        <v>2</v>
      </c>
      <c r="T77" s="1">
        <v>2.0</v>
      </c>
      <c r="U77">
        <f t="shared" si="2"/>
        <v>4</v>
      </c>
    </row>
    <row r="78">
      <c r="A78" s="1">
        <v>8416.0</v>
      </c>
      <c r="B78" s="2">
        <v>43947.0</v>
      </c>
      <c r="C78" s="1">
        <v>15.0</v>
      </c>
      <c r="D78" s="1">
        <v>4.0</v>
      </c>
      <c r="E78" s="1">
        <v>17.0</v>
      </c>
      <c r="F78" s="1">
        <v>4.0</v>
      </c>
      <c r="G78" s="1">
        <v>0.0</v>
      </c>
      <c r="H78" s="1">
        <v>0.0</v>
      </c>
      <c r="I78" s="1">
        <v>0.0</v>
      </c>
      <c r="J78" s="1">
        <v>705.0</v>
      </c>
      <c r="K78" s="1" t="s">
        <v>88</v>
      </c>
      <c r="L78" s="1" t="s">
        <v>20</v>
      </c>
      <c r="M78" s="1" t="s">
        <v>107</v>
      </c>
      <c r="N78" s="1"/>
      <c r="O78" s="1"/>
      <c r="P78" s="1"/>
      <c r="Q78" s="1"/>
      <c r="R78" s="1"/>
      <c r="S78">
        <f t="shared" si="1"/>
        <v>1</v>
      </c>
      <c r="T78" s="1">
        <v>2.0</v>
      </c>
      <c r="U78">
        <f t="shared" si="2"/>
        <v>2</v>
      </c>
    </row>
    <row r="79">
      <c r="A79" s="1">
        <v>8417.0</v>
      </c>
      <c r="B79" s="2">
        <v>43949.0</v>
      </c>
      <c r="C79" s="1">
        <v>8.0</v>
      </c>
      <c r="D79" s="1">
        <v>6.0</v>
      </c>
      <c r="E79" s="1">
        <v>3.5</v>
      </c>
      <c r="F79" s="1">
        <v>11.0</v>
      </c>
      <c r="G79" s="1">
        <v>0.0</v>
      </c>
      <c r="H79" s="1">
        <v>0.0</v>
      </c>
      <c r="I79" s="1">
        <v>0.0</v>
      </c>
      <c r="J79" s="1">
        <v>596.5</v>
      </c>
      <c r="K79" s="1" t="s">
        <v>23</v>
      </c>
      <c r="L79" s="1" t="s">
        <v>20</v>
      </c>
      <c r="M79" s="1" t="s">
        <v>42</v>
      </c>
      <c r="N79" s="1"/>
      <c r="O79" s="1" t="s">
        <v>43</v>
      </c>
      <c r="P79" s="1" t="s">
        <v>22</v>
      </c>
      <c r="Q79" s="1" t="s">
        <v>45</v>
      </c>
      <c r="R79" s="1" t="s">
        <v>108</v>
      </c>
      <c r="S79">
        <f t="shared" si="1"/>
        <v>5</v>
      </c>
      <c r="T79" s="1">
        <v>2.0</v>
      </c>
      <c r="U79">
        <f t="shared" si="2"/>
        <v>10</v>
      </c>
    </row>
    <row r="80">
      <c r="A80" s="1">
        <v>8426.0</v>
      </c>
      <c r="B80" s="2">
        <v>43930.0</v>
      </c>
      <c r="C80" s="1">
        <v>4.0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72.0</v>
      </c>
      <c r="K80" s="1" t="s">
        <v>57</v>
      </c>
      <c r="L80" s="1" t="s">
        <v>20</v>
      </c>
      <c r="M80" s="1" t="s">
        <v>109</v>
      </c>
      <c r="N80" s="1"/>
      <c r="O80" s="1"/>
      <c r="P80" s="1"/>
      <c r="Q80" s="1"/>
      <c r="R80" s="1"/>
      <c r="S80">
        <f t="shared" si="1"/>
        <v>1</v>
      </c>
      <c r="T80" s="1">
        <v>1.0</v>
      </c>
      <c r="U80">
        <f t="shared" si="2"/>
        <v>1</v>
      </c>
    </row>
    <row r="81">
      <c r="A81" s="1">
        <v>8427.0</v>
      </c>
      <c r="B81" s="2">
        <v>43930.0</v>
      </c>
      <c r="C81" s="1">
        <v>5.0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90.0</v>
      </c>
      <c r="K81" s="1" t="s">
        <v>53</v>
      </c>
      <c r="L81" s="1" t="s">
        <v>20</v>
      </c>
      <c r="M81" s="1" t="s">
        <v>25</v>
      </c>
      <c r="N81" s="1"/>
      <c r="O81" s="1"/>
      <c r="P81" s="1"/>
      <c r="Q81" s="1"/>
      <c r="R81" s="1"/>
      <c r="S81">
        <f t="shared" si="1"/>
        <v>1</v>
      </c>
      <c r="T81" s="1">
        <v>0.5</v>
      </c>
      <c r="U81">
        <f t="shared" si="2"/>
        <v>0.5</v>
      </c>
    </row>
    <row r="82">
      <c r="A82" s="1">
        <v>8428.0</v>
      </c>
      <c r="B82" s="2">
        <v>43930.0</v>
      </c>
      <c r="C82" s="1">
        <v>10.0</v>
      </c>
      <c r="D82" s="1">
        <v>2.0</v>
      </c>
      <c r="E82" s="1">
        <v>1.0</v>
      </c>
      <c r="F82" s="1">
        <v>10.0</v>
      </c>
      <c r="G82" s="1">
        <v>5.0</v>
      </c>
      <c r="H82" s="1">
        <v>5.0</v>
      </c>
      <c r="I82" s="1">
        <v>0.0</v>
      </c>
      <c r="J82" s="1">
        <v>753.0</v>
      </c>
      <c r="K82" s="1" t="s">
        <v>16</v>
      </c>
      <c r="L82" s="1" t="s">
        <v>20</v>
      </c>
      <c r="M82" s="1"/>
      <c r="N82" s="1" t="s">
        <v>59</v>
      </c>
      <c r="O82" s="1" t="s">
        <v>60</v>
      </c>
      <c r="P82" s="1" t="s">
        <v>25</v>
      </c>
      <c r="Q82" s="1" t="s">
        <v>61</v>
      </c>
      <c r="R82" s="1"/>
      <c r="S82">
        <f t="shared" si="1"/>
        <v>4</v>
      </c>
      <c r="T82" s="1">
        <v>0.5</v>
      </c>
      <c r="U82">
        <f t="shared" si="2"/>
        <v>2</v>
      </c>
    </row>
    <row r="83">
      <c r="A83" s="1">
        <v>8429.0</v>
      </c>
      <c r="B83" s="2">
        <v>43930.0</v>
      </c>
      <c r="C83" s="1">
        <v>3.0</v>
      </c>
      <c r="D83" s="1">
        <v>0.0</v>
      </c>
      <c r="E83" s="1">
        <v>3.0</v>
      </c>
      <c r="F83" s="1">
        <v>3.0</v>
      </c>
      <c r="G83" s="1">
        <v>0.0</v>
      </c>
      <c r="H83" s="1">
        <v>0.0</v>
      </c>
      <c r="I83" s="1">
        <v>0.0</v>
      </c>
      <c r="J83" s="1">
        <v>177.0</v>
      </c>
      <c r="K83" s="1" t="s">
        <v>23</v>
      </c>
      <c r="L83" s="1" t="s">
        <v>20</v>
      </c>
      <c r="M83" s="1"/>
      <c r="N83" s="1" t="s">
        <v>24</v>
      </c>
      <c r="O83" s="1" t="s">
        <v>110</v>
      </c>
      <c r="P83" s="1" t="s">
        <v>25</v>
      </c>
      <c r="Q83" s="1" t="s">
        <v>26</v>
      </c>
      <c r="R83" s="1" t="s">
        <v>27</v>
      </c>
      <c r="S83">
        <f t="shared" si="1"/>
        <v>5</v>
      </c>
      <c r="T83" s="1">
        <v>0.5</v>
      </c>
      <c r="U83">
        <f t="shared" si="2"/>
        <v>2.5</v>
      </c>
    </row>
    <row r="84">
      <c r="A84" s="1">
        <v>8430.0</v>
      </c>
      <c r="B84" s="2">
        <v>43930.0</v>
      </c>
      <c r="C84" s="1">
        <v>1.5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27.0</v>
      </c>
      <c r="K84" s="1" t="s">
        <v>28</v>
      </c>
      <c r="L84" s="1" t="s">
        <v>20</v>
      </c>
      <c r="M84" s="1" t="s">
        <v>98</v>
      </c>
      <c r="N84" s="1"/>
      <c r="O84" s="1"/>
      <c r="P84" s="1"/>
      <c r="Q84" s="1"/>
      <c r="R84" s="1"/>
      <c r="S84">
        <f t="shared" si="1"/>
        <v>1</v>
      </c>
      <c r="T84" s="1">
        <v>0.5</v>
      </c>
      <c r="U84">
        <f t="shared" si="2"/>
        <v>0.5</v>
      </c>
    </row>
    <row r="85">
      <c r="A85" s="1">
        <v>8431.0</v>
      </c>
      <c r="B85" s="2">
        <v>43930.0</v>
      </c>
      <c r="C85" s="1">
        <v>6.0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108.0</v>
      </c>
      <c r="K85" s="1" t="s">
        <v>62</v>
      </c>
      <c r="L85" s="1" t="s">
        <v>20</v>
      </c>
      <c r="M85" s="1" t="s">
        <v>25</v>
      </c>
      <c r="N85" s="1"/>
      <c r="O85" s="1"/>
      <c r="P85" s="1"/>
      <c r="Q85" s="1"/>
      <c r="R85" s="1"/>
      <c r="S85">
        <f t="shared" si="1"/>
        <v>1</v>
      </c>
      <c r="T85" s="1">
        <v>1.0</v>
      </c>
      <c r="U85">
        <f t="shared" si="2"/>
        <v>1</v>
      </c>
    </row>
    <row r="86">
      <c r="A86" s="1">
        <v>8432.0</v>
      </c>
      <c r="B86" s="2">
        <v>43930.0</v>
      </c>
      <c r="C86" s="1">
        <v>2.0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36.0</v>
      </c>
      <c r="K86" s="1" t="s">
        <v>63</v>
      </c>
      <c r="L86" s="1" t="s">
        <v>20</v>
      </c>
      <c r="S86">
        <f t="shared" si="1"/>
        <v>0</v>
      </c>
      <c r="T86" s="1">
        <v>1.0</v>
      </c>
      <c r="U86">
        <f t="shared" si="2"/>
        <v>0</v>
      </c>
    </row>
    <row r="87">
      <c r="A87" s="1">
        <v>8433.0</v>
      </c>
      <c r="B87" s="2">
        <v>43930.0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 t="s">
        <v>41</v>
      </c>
      <c r="L87" s="1" t="s">
        <v>20</v>
      </c>
      <c r="M87" s="1" t="s">
        <v>25</v>
      </c>
      <c r="N87" s="1"/>
      <c r="O87" s="1"/>
      <c r="P87" s="1"/>
      <c r="Q87" s="1"/>
      <c r="R87" s="1"/>
      <c r="S87">
        <f t="shared" si="1"/>
        <v>1</v>
      </c>
      <c r="T87" s="1">
        <v>0.5</v>
      </c>
      <c r="U87">
        <f t="shared" si="2"/>
        <v>0.5</v>
      </c>
    </row>
    <row r="88">
      <c r="A88" s="1">
        <v>8434.0</v>
      </c>
      <c r="B88" s="2">
        <v>43930.0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 t="s">
        <v>64</v>
      </c>
      <c r="L88" s="1" t="s">
        <v>20</v>
      </c>
      <c r="S88">
        <f t="shared" si="1"/>
        <v>0</v>
      </c>
      <c r="T88" s="1">
        <v>0.5</v>
      </c>
      <c r="U88">
        <f t="shared" si="2"/>
        <v>0</v>
      </c>
    </row>
    <row r="89">
      <c r="A89" s="1">
        <v>8442.0</v>
      </c>
      <c r="B89" s="2">
        <v>43931.0</v>
      </c>
      <c r="C89" s="1">
        <v>6.0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108.0</v>
      </c>
      <c r="K89" s="1" t="s">
        <v>65</v>
      </c>
      <c r="L89" s="1" t="s">
        <v>20</v>
      </c>
      <c r="M89" s="1" t="s">
        <v>38</v>
      </c>
      <c r="N89" s="1"/>
      <c r="O89" s="1"/>
      <c r="P89" s="1"/>
      <c r="Q89" s="1"/>
      <c r="R89" s="1"/>
      <c r="S89">
        <f t="shared" si="1"/>
        <v>1</v>
      </c>
      <c r="T89" s="1">
        <v>1.0</v>
      </c>
      <c r="U89">
        <f t="shared" si="2"/>
        <v>1</v>
      </c>
    </row>
    <row r="90">
      <c r="A90" s="1">
        <v>8443.0</v>
      </c>
      <c r="B90" s="2">
        <v>43931.0</v>
      </c>
      <c r="C90" s="1">
        <v>1.0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18.0</v>
      </c>
      <c r="K90" s="1" t="s">
        <v>53</v>
      </c>
      <c r="L90" s="1" t="s">
        <v>20</v>
      </c>
      <c r="M90" s="1" t="s">
        <v>38</v>
      </c>
      <c r="N90" s="1"/>
      <c r="O90" s="1"/>
      <c r="P90" s="1"/>
      <c r="Q90" s="1"/>
      <c r="R90" s="1"/>
      <c r="S90">
        <f t="shared" si="1"/>
        <v>1</v>
      </c>
      <c r="T90" s="1">
        <v>1.0</v>
      </c>
      <c r="U90">
        <f t="shared" si="2"/>
        <v>1</v>
      </c>
    </row>
    <row r="91">
      <c r="A91" s="1">
        <v>8445.0</v>
      </c>
      <c r="B91" s="2">
        <v>43931.0</v>
      </c>
      <c r="C91" s="1">
        <v>6.0</v>
      </c>
      <c r="D91" s="1">
        <v>1.0</v>
      </c>
      <c r="E91" s="1">
        <v>4.0</v>
      </c>
      <c r="F91" s="1">
        <v>7.0</v>
      </c>
      <c r="G91" s="1">
        <v>0.0</v>
      </c>
      <c r="H91" s="1">
        <v>3.0</v>
      </c>
      <c r="I91" s="1">
        <v>0.0</v>
      </c>
      <c r="J91" s="1">
        <v>447.0</v>
      </c>
      <c r="K91" s="1" t="s">
        <v>16</v>
      </c>
      <c r="L91" s="1" t="s">
        <v>20</v>
      </c>
      <c r="M91" s="1"/>
      <c r="N91" s="1" t="s">
        <v>38</v>
      </c>
      <c r="O91" s="1"/>
      <c r="P91" s="1"/>
      <c r="Q91" s="1"/>
      <c r="R91" s="1"/>
      <c r="S91">
        <f t="shared" si="1"/>
        <v>1</v>
      </c>
      <c r="T91" s="1">
        <v>2.0</v>
      </c>
      <c r="U91">
        <f t="shared" si="2"/>
        <v>2</v>
      </c>
    </row>
    <row r="92">
      <c r="A92" s="1">
        <v>8446.0</v>
      </c>
      <c r="B92" s="2">
        <v>43931.0</v>
      </c>
      <c r="C92" s="1">
        <v>4.0</v>
      </c>
      <c r="D92" s="1">
        <v>0.0</v>
      </c>
      <c r="E92" s="1">
        <v>4.0</v>
      </c>
      <c r="F92" s="1">
        <v>4.0</v>
      </c>
      <c r="G92" s="1">
        <v>2.0</v>
      </c>
      <c r="H92" s="1">
        <v>0.0</v>
      </c>
      <c r="I92" s="1">
        <v>0.0</v>
      </c>
      <c r="J92" s="1">
        <v>288.0</v>
      </c>
      <c r="K92" s="1" t="s">
        <v>48</v>
      </c>
      <c r="L92" s="1" t="s">
        <v>20</v>
      </c>
      <c r="M92" s="1"/>
      <c r="N92" s="1" t="s">
        <v>69</v>
      </c>
      <c r="O92" s="1" t="s">
        <v>111</v>
      </c>
      <c r="P92" s="1"/>
      <c r="Q92" s="1"/>
      <c r="R92" s="1"/>
      <c r="S92">
        <f t="shared" si="1"/>
        <v>2</v>
      </c>
      <c r="T92" s="1">
        <v>1.0</v>
      </c>
      <c r="U92">
        <f t="shared" si="2"/>
        <v>2</v>
      </c>
    </row>
    <row r="93">
      <c r="A93" s="1">
        <v>8448.0</v>
      </c>
      <c r="B93" s="2">
        <v>43932.0</v>
      </c>
      <c r="C93" s="1">
        <v>1.0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18.0</v>
      </c>
      <c r="K93" s="1" t="s">
        <v>57</v>
      </c>
      <c r="L93" s="1" t="s">
        <v>20</v>
      </c>
      <c r="M93" s="1" t="s">
        <v>52</v>
      </c>
      <c r="N93" s="1"/>
      <c r="O93" s="1"/>
      <c r="P93" s="1"/>
      <c r="Q93" s="1"/>
      <c r="R93" s="1"/>
      <c r="S93">
        <f t="shared" si="1"/>
        <v>1</v>
      </c>
      <c r="T93" s="1">
        <v>1.0</v>
      </c>
      <c r="U93">
        <f t="shared" si="2"/>
        <v>1</v>
      </c>
    </row>
    <row r="94">
      <c r="A94" s="1">
        <v>8449.0</v>
      </c>
      <c r="B94" s="2">
        <v>43932.0</v>
      </c>
      <c r="C94" s="1">
        <v>2.5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45.0</v>
      </c>
      <c r="K94" s="1" t="s">
        <v>53</v>
      </c>
      <c r="L94" s="1" t="s">
        <v>20</v>
      </c>
      <c r="M94" s="1" t="s">
        <v>18</v>
      </c>
      <c r="N94" s="1"/>
      <c r="O94" s="1"/>
      <c r="P94" s="1"/>
      <c r="Q94" s="1"/>
      <c r="R94" s="1"/>
      <c r="S94">
        <f t="shared" si="1"/>
        <v>1</v>
      </c>
      <c r="T94" s="1">
        <v>0.25</v>
      </c>
      <c r="U94">
        <f t="shared" si="2"/>
        <v>0.25</v>
      </c>
    </row>
    <row r="95">
      <c r="A95" s="1">
        <v>8450.0</v>
      </c>
      <c r="B95" s="2">
        <v>43932.0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 t="s">
        <v>19</v>
      </c>
      <c r="L95" s="1" t="s">
        <v>20</v>
      </c>
      <c r="M95" s="1"/>
      <c r="N95" s="1" t="s">
        <v>22</v>
      </c>
      <c r="O95" s="1"/>
      <c r="P95" s="1"/>
      <c r="Q95" s="1"/>
      <c r="R95" s="1"/>
      <c r="S95">
        <f t="shared" si="1"/>
        <v>1</v>
      </c>
      <c r="T95" s="1">
        <v>2.0</v>
      </c>
      <c r="U95">
        <f t="shared" si="2"/>
        <v>2</v>
      </c>
    </row>
    <row r="96">
      <c r="A96" s="1">
        <v>8451.0</v>
      </c>
      <c r="B96" s="2">
        <v>43932.0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 t="s">
        <v>70</v>
      </c>
      <c r="L96" s="1" t="s">
        <v>20</v>
      </c>
      <c r="M96" s="1" t="s">
        <v>112</v>
      </c>
      <c r="N96" s="1"/>
      <c r="O96" s="1" t="s">
        <v>113</v>
      </c>
      <c r="P96" s="1" t="s">
        <v>22</v>
      </c>
      <c r="Q96" s="1" t="s">
        <v>114</v>
      </c>
      <c r="R96" s="1"/>
      <c r="S96">
        <f t="shared" si="1"/>
        <v>4</v>
      </c>
      <c r="T96" s="1">
        <v>2.0</v>
      </c>
      <c r="U96">
        <f t="shared" si="2"/>
        <v>8</v>
      </c>
    </row>
    <row r="97">
      <c r="A97" s="1">
        <v>8452.0</v>
      </c>
      <c r="B97" s="2">
        <v>43932.0</v>
      </c>
      <c r="C97" s="1">
        <v>4.0</v>
      </c>
      <c r="D97" s="1">
        <v>1.0</v>
      </c>
      <c r="E97" s="1">
        <v>5.0</v>
      </c>
      <c r="F97" s="1">
        <v>14.0</v>
      </c>
      <c r="G97" s="1">
        <v>3.0</v>
      </c>
      <c r="H97" s="1">
        <v>0.0</v>
      </c>
      <c r="I97" s="1">
        <v>0.0</v>
      </c>
      <c r="J97" s="1">
        <v>608.0</v>
      </c>
      <c r="K97" s="1" t="s">
        <v>19</v>
      </c>
      <c r="L97" s="1" t="s">
        <v>20</v>
      </c>
      <c r="M97" s="1" t="s">
        <v>66</v>
      </c>
      <c r="N97" s="1"/>
      <c r="O97" s="1" t="s">
        <v>22</v>
      </c>
      <c r="P97" s="1"/>
      <c r="Q97" s="1"/>
      <c r="R97" s="1"/>
      <c r="S97">
        <f t="shared" si="1"/>
        <v>2</v>
      </c>
      <c r="T97" s="1">
        <v>3.0</v>
      </c>
      <c r="U97">
        <f t="shared" si="2"/>
        <v>6</v>
      </c>
    </row>
    <row r="98">
      <c r="A98" s="1">
        <v>8453.0</v>
      </c>
      <c r="B98" s="2">
        <v>43932.0</v>
      </c>
      <c r="C98" s="1">
        <v>0.0</v>
      </c>
      <c r="D98" s="1">
        <v>6.0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114.0</v>
      </c>
      <c r="K98" s="1" t="s">
        <v>41</v>
      </c>
      <c r="L98" s="1" t="s">
        <v>20</v>
      </c>
      <c r="M98" s="1"/>
      <c r="N98" s="1" t="s">
        <v>22</v>
      </c>
      <c r="O98" s="1"/>
      <c r="P98" s="1"/>
      <c r="Q98" s="1"/>
      <c r="R98" s="1"/>
      <c r="S98">
        <f t="shared" si="1"/>
        <v>1</v>
      </c>
      <c r="T98" s="1">
        <v>1.0</v>
      </c>
      <c r="U98">
        <f t="shared" si="2"/>
        <v>1</v>
      </c>
    </row>
    <row r="99">
      <c r="A99" s="1">
        <v>8454.0</v>
      </c>
      <c r="B99" s="2">
        <v>43932.0</v>
      </c>
      <c r="C99" s="1">
        <v>2.0</v>
      </c>
      <c r="D99" s="1">
        <v>0.0</v>
      </c>
      <c r="E99" s="1">
        <v>2.5</v>
      </c>
      <c r="F99" s="1">
        <v>6.0</v>
      </c>
      <c r="G99" s="1">
        <v>3.0</v>
      </c>
      <c r="H99" s="1">
        <v>0.0</v>
      </c>
      <c r="I99" s="1">
        <v>0.0</v>
      </c>
      <c r="J99" s="1">
        <v>307.5</v>
      </c>
      <c r="K99" s="1" t="s">
        <v>48</v>
      </c>
      <c r="L99" s="1" t="s">
        <v>20</v>
      </c>
      <c r="M99" s="1"/>
      <c r="N99" s="1" t="s">
        <v>77</v>
      </c>
      <c r="O99" s="1" t="s">
        <v>115</v>
      </c>
      <c r="P99" s="1" t="s">
        <v>116</v>
      </c>
      <c r="Q99" s="1" t="s">
        <v>22</v>
      </c>
      <c r="R99" s="1"/>
      <c r="S99">
        <f t="shared" si="1"/>
        <v>4</v>
      </c>
      <c r="T99" s="1">
        <v>2.0</v>
      </c>
      <c r="U99">
        <f t="shared" si="2"/>
        <v>8</v>
      </c>
    </row>
    <row r="100">
      <c r="A100" s="1">
        <v>8455.0</v>
      </c>
      <c r="B100" s="2">
        <v>43940.0</v>
      </c>
      <c r="C100" s="1">
        <v>9.0</v>
      </c>
      <c r="D100" s="1">
        <v>11.0</v>
      </c>
      <c r="E100" s="1">
        <v>4.0</v>
      </c>
      <c r="F100" s="1">
        <v>8.0</v>
      </c>
      <c r="G100" s="1">
        <v>0.0</v>
      </c>
      <c r="H100" s="1">
        <v>1.0</v>
      </c>
      <c r="I100" s="1">
        <v>1.0</v>
      </c>
      <c r="J100" s="1">
        <v>665.0</v>
      </c>
      <c r="K100" s="1" t="s">
        <v>88</v>
      </c>
      <c r="L100" s="1" t="s">
        <v>20</v>
      </c>
      <c r="M100" s="1"/>
      <c r="N100" s="1" t="s">
        <v>89</v>
      </c>
      <c r="O100" s="1" t="s">
        <v>90</v>
      </c>
      <c r="P100" s="1"/>
      <c r="Q100" s="1"/>
      <c r="R100" s="1"/>
      <c r="S100">
        <f t="shared" si="1"/>
        <v>2</v>
      </c>
      <c r="T100" s="1">
        <v>2.0</v>
      </c>
      <c r="U100">
        <f t="shared" si="2"/>
        <v>4</v>
      </c>
    </row>
    <row r="101">
      <c r="A101" s="1">
        <v>8456.0</v>
      </c>
      <c r="B101" s="2">
        <v>43933.0</v>
      </c>
      <c r="C101" s="1">
        <v>3.0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54.0</v>
      </c>
      <c r="K101" s="1" t="s">
        <v>53</v>
      </c>
      <c r="L101" s="1" t="s">
        <v>20</v>
      </c>
      <c r="M101" s="1" t="s">
        <v>82</v>
      </c>
      <c r="N101" s="1"/>
      <c r="O101" s="1"/>
      <c r="P101" s="1"/>
      <c r="Q101" s="1"/>
      <c r="R101" s="1"/>
      <c r="S101">
        <f t="shared" si="1"/>
        <v>1</v>
      </c>
      <c r="T101" s="1">
        <v>0.05</v>
      </c>
      <c r="U101">
        <f t="shared" si="2"/>
        <v>0.05</v>
      </c>
    </row>
    <row r="102">
      <c r="A102" s="1">
        <v>8459.0</v>
      </c>
      <c r="B102" s="2">
        <v>43933.0</v>
      </c>
      <c r="C102" s="1">
        <v>0.1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1.8</v>
      </c>
      <c r="K102" s="1" t="s">
        <v>57</v>
      </c>
      <c r="L102" s="1" t="s">
        <v>20</v>
      </c>
      <c r="M102" s="1" t="s">
        <v>85</v>
      </c>
      <c r="N102" s="1"/>
      <c r="O102" s="1"/>
      <c r="P102" s="1"/>
      <c r="Q102" s="1"/>
      <c r="R102" s="1"/>
      <c r="S102">
        <f t="shared" si="1"/>
        <v>1</v>
      </c>
      <c r="T102" s="1">
        <v>0.5</v>
      </c>
      <c r="U102">
        <f t="shared" si="2"/>
        <v>0.5</v>
      </c>
    </row>
    <row r="103">
      <c r="A103" s="1">
        <v>8460.0</v>
      </c>
      <c r="B103" s="2">
        <v>43933.0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 t="s">
        <v>62</v>
      </c>
      <c r="L103" s="1" t="s">
        <v>20</v>
      </c>
      <c r="M103" s="1"/>
      <c r="N103" s="1"/>
      <c r="O103" s="1"/>
      <c r="P103" s="1"/>
      <c r="Q103" s="1"/>
      <c r="R103" s="1"/>
      <c r="S103">
        <f t="shared" si="1"/>
        <v>0</v>
      </c>
      <c r="T103" s="1">
        <v>0.0</v>
      </c>
      <c r="U103">
        <f t="shared" si="2"/>
        <v>0</v>
      </c>
    </row>
    <row r="104">
      <c r="A104" s="1">
        <v>8462.0</v>
      </c>
      <c r="B104" s="2">
        <v>43934.0</v>
      </c>
      <c r="C104" s="1">
        <v>2.0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36.0</v>
      </c>
      <c r="K104" s="1" t="s">
        <v>94</v>
      </c>
      <c r="L104" s="1" t="s">
        <v>20</v>
      </c>
      <c r="M104" s="1" t="s">
        <v>95</v>
      </c>
      <c r="N104" s="1"/>
      <c r="O104" s="1"/>
      <c r="P104" s="1"/>
      <c r="Q104" s="1"/>
      <c r="R104" s="1"/>
      <c r="S104">
        <f t="shared" si="1"/>
        <v>1</v>
      </c>
      <c r="T104" s="1">
        <v>2.5</v>
      </c>
      <c r="U104">
        <f t="shared" si="2"/>
        <v>2.5</v>
      </c>
    </row>
    <row r="105">
      <c r="A105" s="1">
        <v>8463.0</v>
      </c>
      <c r="B105" s="2">
        <v>43934.0</v>
      </c>
      <c r="C105" s="1">
        <v>6.0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108.0</v>
      </c>
      <c r="K105" s="1" t="s">
        <v>53</v>
      </c>
      <c r="L105" s="1" t="s">
        <v>20</v>
      </c>
      <c r="M105" s="1" t="s">
        <v>95</v>
      </c>
      <c r="N105" s="1"/>
      <c r="O105" s="1"/>
      <c r="P105" s="1"/>
      <c r="Q105" s="1"/>
      <c r="R105" s="1"/>
      <c r="S105">
        <f t="shared" si="1"/>
        <v>1</v>
      </c>
      <c r="T105" s="1">
        <v>0.25</v>
      </c>
      <c r="U105">
        <f t="shared" si="2"/>
        <v>0.25</v>
      </c>
    </row>
    <row r="106">
      <c r="A106" s="1">
        <v>8465.0</v>
      </c>
      <c r="B106" s="2">
        <v>43934.0</v>
      </c>
      <c r="C106" s="1">
        <v>1.0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18.0</v>
      </c>
      <c r="K106" s="1" t="s">
        <v>57</v>
      </c>
      <c r="L106" s="1" t="s">
        <v>20</v>
      </c>
      <c r="M106" s="1" t="s">
        <v>117</v>
      </c>
      <c r="N106" s="1"/>
      <c r="O106" s="1"/>
      <c r="P106" s="1"/>
      <c r="Q106" s="1"/>
      <c r="R106" s="1"/>
      <c r="S106">
        <f t="shared" si="1"/>
        <v>1</v>
      </c>
      <c r="T106" s="1">
        <v>1.0</v>
      </c>
      <c r="U106">
        <f t="shared" si="2"/>
        <v>1</v>
      </c>
    </row>
    <row r="107">
      <c r="A107" s="1">
        <v>8466.0</v>
      </c>
      <c r="B107" s="2">
        <v>43934.0</v>
      </c>
      <c r="C107" s="1">
        <v>21.0</v>
      </c>
      <c r="D107" s="1">
        <v>0.0</v>
      </c>
      <c r="E107" s="1">
        <v>7.0</v>
      </c>
      <c r="F107" s="1">
        <v>20.0</v>
      </c>
      <c r="G107" s="1">
        <v>3.0</v>
      </c>
      <c r="H107" s="1">
        <v>2.0</v>
      </c>
      <c r="I107" s="1">
        <v>0.0</v>
      </c>
      <c r="J107" s="1">
        <v>1133.0</v>
      </c>
      <c r="K107" s="1" t="s">
        <v>16</v>
      </c>
      <c r="L107" s="1" t="s">
        <v>20</v>
      </c>
      <c r="M107" s="1"/>
      <c r="N107" s="1" t="s">
        <v>95</v>
      </c>
      <c r="O107" s="1" t="s">
        <v>96</v>
      </c>
      <c r="P107" s="1"/>
      <c r="Q107" s="1"/>
      <c r="R107" s="1"/>
      <c r="S107">
        <f t="shared" si="1"/>
        <v>2</v>
      </c>
      <c r="T107" s="1">
        <v>2.5</v>
      </c>
      <c r="U107">
        <f t="shared" si="2"/>
        <v>5</v>
      </c>
    </row>
    <row r="108">
      <c r="A108" s="1">
        <v>8467.0</v>
      </c>
      <c r="B108" s="2">
        <v>43934.0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 t="s">
        <v>118</v>
      </c>
      <c r="L108" s="1" t="s">
        <v>20</v>
      </c>
      <c r="M108" s="1" t="s">
        <v>95</v>
      </c>
      <c r="N108" s="1"/>
      <c r="O108" s="1"/>
      <c r="P108" s="1"/>
      <c r="Q108" s="1"/>
      <c r="R108" s="1"/>
      <c r="S108">
        <f t="shared" si="1"/>
        <v>1</v>
      </c>
      <c r="T108" s="1">
        <v>0.0</v>
      </c>
      <c r="U108">
        <f t="shared" si="2"/>
        <v>0</v>
      </c>
    </row>
    <row r="109">
      <c r="A109" s="1">
        <v>8468.0</v>
      </c>
      <c r="B109" s="2">
        <v>43934.0</v>
      </c>
      <c r="C109" s="1">
        <v>1.0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18.0</v>
      </c>
      <c r="K109" s="1" t="s">
        <v>28</v>
      </c>
      <c r="L109" s="1" t="s">
        <v>20</v>
      </c>
      <c r="M109" s="1" t="s">
        <v>98</v>
      </c>
      <c r="N109" s="1"/>
      <c r="O109" s="1"/>
      <c r="P109" s="1"/>
      <c r="Q109" s="1"/>
      <c r="R109" s="1"/>
      <c r="S109">
        <f t="shared" si="1"/>
        <v>1</v>
      </c>
      <c r="T109" s="1">
        <v>0.5</v>
      </c>
      <c r="U109">
        <f t="shared" si="2"/>
        <v>0.5</v>
      </c>
    </row>
    <row r="110">
      <c r="A110" s="1">
        <v>8471.0</v>
      </c>
      <c r="B110" s="2">
        <v>43935.0</v>
      </c>
      <c r="C110" s="1">
        <v>3.0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54.0</v>
      </c>
      <c r="K110" s="1" t="s">
        <v>53</v>
      </c>
      <c r="L110" s="1" t="s">
        <v>20</v>
      </c>
      <c r="M110" s="1" t="s">
        <v>76</v>
      </c>
      <c r="N110" s="1"/>
      <c r="O110" s="1"/>
      <c r="P110" s="1"/>
      <c r="Q110" s="1"/>
      <c r="R110" s="1"/>
      <c r="S110">
        <f t="shared" si="1"/>
        <v>1</v>
      </c>
      <c r="T110" s="1">
        <v>0.5</v>
      </c>
      <c r="U110">
        <f t="shared" si="2"/>
        <v>0.5</v>
      </c>
    </row>
    <row r="111">
      <c r="A111" s="1">
        <v>8472.0</v>
      </c>
      <c r="B111" s="2">
        <v>43935.0</v>
      </c>
      <c r="C111" s="1">
        <v>16.0</v>
      </c>
      <c r="D111" s="1">
        <v>0.0</v>
      </c>
      <c r="E111" s="1">
        <v>3.5</v>
      </c>
      <c r="F111" s="1">
        <v>7.5</v>
      </c>
      <c r="G111" s="1">
        <v>1.5</v>
      </c>
      <c r="H111" s="1">
        <v>0.0</v>
      </c>
      <c r="I111" s="1">
        <v>1.5</v>
      </c>
      <c r="J111" s="1">
        <v>574.5</v>
      </c>
      <c r="K111" s="1" t="s">
        <v>16</v>
      </c>
      <c r="L111" s="1" t="s">
        <v>20</v>
      </c>
      <c r="M111" s="1" t="s">
        <v>103</v>
      </c>
      <c r="N111" s="1" t="s">
        <v>76</v>
      </c>
      <c r="O111" s="1"/>
      <c r="P111" s="1" t="s">
        <v>104</v>
      </c>
      <c r="Q111" s="1" t="s">
        <v>105</v>
      </c>
      <c r="R111" s="1"/>
      <c r="S111">
        <f t="shared" si="1"/>
        <v>4</v>
      </c>
      <c r="T111" s="1">
        <v>1.0</v>
      </c>
      <c r="U111">
        <f t="shared" si="2"/>
        <v>4</v>
      </c>
    </row>
    <row r="112">
      <c r="A112" s="1">
        <v>8473.0</v>
      </c>
      <c r="B112" s="2">
        <v>43935.0</v>
      </c>
      <c r="C112" s="1">
        <v>2.0</v>
      </c>
      <c r="D112" s="1">
        <v>0.0</v>
      </c>
      <c r="E112" s="1">
        <v>2.0</v>
      </c>
      <c r="F112" s="1">
        <v>5.0</v>
      </c>
      <c r="G112" s="1">
        <v>0.0</v>
      </c>
      <c r="H112" s="1">
        <v>0.0</v>
      </c>
      <c r="I112" s="1">
        <v>0.0</v>
      </c>
      <c r="J112" s="1">
        <v>196.0</v>
      </c>
      <c r="K112" s="1" t="s">
        <v>48</v>
      </c>
      <c r="L112" s="1" t="s">
        <v>20</v>
      </c>
      <c r="M112" s="1" t="s">
        <v>106</v>
      </c>
      <c r="N112" s="1"/>
      <c r="O112" s="1" t="s">
        <v>77</v>
      </c>
      <c r="P112" s="1" t="s">
        <v>22</v>
      </c>
      <c r="Q112" s="1"/>
      <c r="R112" s="1"/>
      <c r="S112">
        <f t="shared" si="1"/>
        <v>3</v>
      </c>
      <c r="T112" s="1">
        <v>2.0</v>
      </c>
      <c r="U112">
        <f t="shared" si="2"/>
        <v>6</v>
      </c>
    </row>
    <row r="113">
      <c r="A113" s="1">
        <v>8475.0</v>
      </c>
      <c r="B113" s="2">
        <v>43936.0</v>
      </c>
      <c r="C113" s="1">
        <v>2.0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36.0</v>
      </c>
      <c r="K113" s="1" t="s">
        <v>53</v>
      </c>
      <c r="L113" s="1" t="s">
        <v>20</v>
      </c>
      <c r="M113" s="1" t="s">
        <v>54</v>
      </c>
      <c r="N113" s="1"/>
      <c r="O113" s="1"/>
      <c r="P113" s="1"/>
      <c r="Q113" s="1"/>
      <c r="R113" s="1"/>
      <c r="S113">
        <f t="shared" si="1"/>
        <v>1</v>
      </c>
      <c r="T113" s="1">
        <v>0.25</v>
      </c>
      <c r="U113">
        <f t="shared" si="2"/>
        <v>0.25</v>
      </c>
    </row>
    <row r="114">
      <c r="A114" s="1">
        <v>8476.0</v>
      </c>
      <c r="B114" s="2">
        <v>43936.0</v>
      </c>
      <c r="C114" s="1">
        <v>7.0</v>
      </c>
      <c r="D114" s="1">
        <v>0.0</v>
      </c>
      <c r="E114" s="1">
        <v>8.0</v>
      </c>
      <c r="F114" s="1">
        <v>5.5</v>
      </c>
      <c r="G114" s="1">
        <v>0.0</v>
      </c>
      <c r="H114" s="1">
        <v>0.0</v>
      </c>
      <c r="I114" s="1">
        <v>0.0</v>
      </c>
      <c r="J114" s="1">
        <v>389.0</v>
      </c>
      <c r="K114" s="1" t="s">
        <v>23</v>
      </c>
      <c r="L114" s="1" t="s">
        <v>20</v>
      </c>
      <c r="M114" s="1"/>
      <c r="N114" s="1" t="s">
        <v>31</v>
      </c>
      <c r="O114" s="1" t="s">
        <v>40</v>
      </c>
      <c r="P114" s="1"/>
      <c r="Q114" s="1"/>
      <c r="R114" s="1"/>
      <c r="S114">
        <f t="shared" si="1"/>
        <v>2</v>
      </c>
      <c r="T114" s="1">
        <v>2.0</v>
      </c>
      <c r="U114">
        <f t="shared" si="2"/>
        <v>4</v>
      </c>
    </row>
    <row r="115">
      <c r="A115" s="1">
        <v>8490.0</v>
      </c>
      <c r="B115" s="2">
        <v>43931.0</v>
      </c>
      <c r="C115" s="1">
        <v>4.3</v>
      </c>
      <c r="D115" s="1">
        <v>0.0</v>
      </c>
      <c r="E115" s="1">
        <v>0.0</v>
      </c>
      <c r="F115" s="1">
        <v>4.0</v>
      </c>
      <c r="G115" s="1">
        <v>12.0</v>
      </c>
      <c r="H115" s="1">
        <v>0.0</v>
      </c>
      <c r="I115" s="1">
        <v>0.0</v>
      </c>
      <c r="J115" s="1">
        <v>493.4</v>
      </c>
      <c r="K115" s="1" t="s">
        <v>119</v>
      </c>
      <c r="L115" s="1" t="s">
        <v>20</v>
      </c>
      <c r="S115" s="1">
        <v>1.0</v>
      </c>
      <c r="T115" s="1">
        <v>2.0</v>
      </c>
      <c r="U115">
        <f t="shared" si="2"/>
        <v>2</v>
      </c>
    </row>
    <row r="116">
      <c r="A116" s="1">
        <v>8503.0</v>
      </c>
      <c r="B116" s="2">
        <v>43922.0</v>
      </c>
      <c r="C116" s="1">
        <v>0.0</v>
      </c>
      <c r="D116" s="1">
        <v>0.0</v>
      </c>
      <c r="E116" s="1">
        <v>0.1</v>
      </c>
      <c r="F116" s="1">
        <v>21.5</v>
      </c>
      <c r="G116" s="1">
        <v>0.0</v>
      </c>
      <c r="H116" s="1">
        <v>0.0</v>
      </c>
      <c r="I116" s="1">
        <v>0.0</v>
      </c>
      <c r="J116" s="1">
        <v>560.5</v>
      </c>
      <c r="K116" s="1" t="s">
        <v>120</v>
      </c>
      <c r="L116" s="1" t="s">
        <v>20</v>
      </c>
      <c r="S116" s="1">
        <v>1.0</v>
      </c>
      <c r="T116" s="1">
        <v>2.0</v>
      </c>
      <c r="U116">
        <f t="shared" si="2"/>
        <v>2</v>
      </c>
    </row>
    <row r="117">
      <c r="A117" s="1">
        <v>8504.0</v>
      </c>
      <c r="B117" s="2">
        <v>43922.0</v>
      </c>
      <c r="C117" s="1">
        <v>0.0</v>
      </c>
      <c r="D117" s="1">
        <v>0.0</v>
      </c>
      <c r="E117" s="1">
        <v>0.0</v>
      </c>
      <c r="F117" s="1">
        <v>0.0</v>
      </c>
      <c r="G117" s="1">
        <v>75.0</v>
      </c>
      <c r="H117" s="1">
        <v>0.0</v>
      </c>
      <c r="I117" s="1">
        <v>0.0</v>
      </c>
      <c r="J117" s="1">
        <v>1950.0</v>
      </c>
      <c r="K117" s="1" t="s">
        <v>121</v>
      </c>
      <c r="L117" s="1" t="s">
        <v>20</v>
      </c>
      <c r="S117" s="1">
        <v>1.0</v>
      </c>
      <c r="T117" s="1">
        <v>2.0</v>
      </c>
      <c r="U117">
        <f t="shared" si="2"/>
        <v>2</v>
      </c>
    </row>
    <row r="118">
      <c r="A118" s="1">
        <v>8505.0</v>
      </c>
      <c r="B118" s="2">
        <v>43923.0</v>
      </c>
      <c r="C118" s="1">
        <v>0.0</v>
      </c>
      <c r="D118" s="1">
        <v>0.0</v>
      </c>
      <c r="E118" s="1">
        <v>0.0</v>
      </c>
      <c r="F118" s="1">
        <v>23.0</v>
      </c>
      <c r="G118" s="1">
        <v>0.0</v>
      </c>
      <c r="H118" s="1">
        <v>0.0</v>
      </c>
      <c r="I118" s="1">
        <v>0.0</v>
      </c>
      <c r="J118" s="1">
        <v>598.0</v>
      </c>
      <c r="K118" s="1" t="s">
        <v>120</v>
      </c>
      <c r="L118" s="1" t="s">
        <v>20</v>
      </c>
      <c r="S118" s="1">
        <v>1.0</v>
      </c>
      <c r="T118" s="1">
        <v>2.0</v>
      </c>
      <c r="U118">
        <f t="shared" si="2"/>
        <v>2</v>
      </c>
    </row>
    <row r="119">
      <c r="A119" s="1">
        <v>8506.0</v>
      </c>
      <c r="B119" s="2">
        <v>43924.0</v>
      </c>
      <c r="C119" s="1">
        <v>0.0</v>
      </c>
      <c r="D119" s="1">
        <v>0.0</v>
      </c>
      <c r="E119" s="1">
        <v>0.0</v>
      </c>
      <c r="F119" s="1">
        <v>102.0</v>
      </c>
      <c r="G119" s="1">
        <v>30.0</v>
      </c>
      <c r="H119" s="1">
        <v>0.0</v>
      </c>
      <c r="I119" s="1">
        <v>0.0</v>
      </c>
      <c r="J119" s="1">
        <v>3432.0</v>
      </c>
      <c r="K119" s="1" t="s">
        <v>122</v>
      </c>
      <c r="L119" s="1" t="s">
        <v>20</v>
      </c>
      <c r="S119" s="1">
        <v>1.0</v>
      </c>
      <c r="T119" s="1">
        <v>2.0</v>
      </c>
      <c r="U119">
        <f t="shared" si="2"/>
        <v>2</v>
      </c>
    </row>
    <row r="120">
      <c r="A120" s="1">
        <v>8507.0</v>
      </c>
      <c r="B120" s="2">
        <v>43929.0</v>
      </c>
      <c r="C120" s="1">
        <v>0.0</v>
      </c>
      <c r="D120" s="1">
        <v>0.0</v>
      </c>
      <c r="E120" s="1">
        <v>0.0</v>
      </c>
      <c r="F120" s="1">
        <v>15.4</v>
      </c>
      <c r="G120" s="1">
        <v>0.0</v>
      </c>
      <c r="H120" s="1">
        <v>0.0</v>
      </c>
      <c r="I120" s="1">
        <v>0.0</v>
      </c>
      <c r="J120" s="1">
        <v>400.4</v>
      </c>
      <c r="K120" s="1" t="s">
        <v>120</v>
      </c>
      <c r="L120" s="1" t="s">
        <v>20</v>
      </c>
      <c r="S120" s="1">
        <v>1.0</v>
      </c>
      <c r="T120" s="1">
        <v>2.0</v>
      </c>
      <c r="U120">
        <f t="shared" si="2"/>
        <v>2</v>
      </c>
    </row>
    <row r="121">
      <c r="A121" s="1">
        <v>8508.0</v>
      </c>
      <c r="B121" s="2">
        <v>43929.0</v>
      </c>
      <c r="C121" s="1">
        <v>0.0</v>
      </c>
      <c r="D121" s="1">
        <v>0.0</v>
      </c>
      <c r="E121" s="1">
        <v>0.0</v>
      </c>
      <c r="F121" s="1">
        <v>38.8</v>
      </c>
      <c r="G121" s="1">
        <v>0.0</v>
      </c>
      <c r="H121" s="1">
        <v>0.0</v>
      </c>
      <c r="I121" s="1">
        <v>0.0</v>
      </c>
      <c r="J121" s="1">
        <v>1008.8</v>
      </c>
      <c r="K121" s="1" t="s">
        <v>123</v>
      </c>
      <c r="S121" s="1">
        <v>1.0</v>
      </c>
      <c r="T121" s="1">
        <v>2.0</v>
      </c>
      <c r="U121">
        <f t="shared" si="2"/>
        <v>2</v>
      </c>
    </row>
    <row r="122">
      <c r="A122" s="1">
        <v>8511.0</v>
      </c>
      <c r="B122" s="2">
        <v>43937.0</v>
      </c>
      <c r="C122" s="1">
        <v>1.0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18.0</v>
      </c>
      <c r="K122" s="1" t="s">
        <v>57</v>
      </c>
      <c r="L122" s="1" t="s">
        <v>20</v>
      </c>
      <c r="M122" s="1" t="s">
        <v>58</v>
      </c>
      <c r="N122" s="1"/>
      <c r="O122" s="1"/>
      <c r="P122" s="1"/>
      <c r="Q122" s="1"/>
      <c r="R122" s="1"/>
      <c r="S122">
        <f t="shared" ref="S122:S127" si="3">counta(M122:R122)</f>
        <v>1</v>
      </c>
      <c r="T122" s="1">
        <v>1.0</v>
      </c>
      <c r="U122">
        <f t="shared" si="2"/>
        <v>1</v>
      </c>
    </row>
    <row r="123">
      <c r="A123" s="1">
        <v>8512.0</v>
      </c>
      <c r="B123" s="2">
        <v>43937.0</v>
      </c>
      <c r="C123" s="1">
        <v>0.25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4.5</v>
      </c>
      <c r="K123" s="1" t="s">
        <v>53</v>
      </c>
      <c r="L123" s="1" t="s">
        <v>20</v>
      </c>
      <c r="M123" s="1" t="s">
        <v>25</v>
      </c>
      <c r="N123" s="1"/>
      <c r="O123" s="1"/>
      <c r="P123" s="1"/>
      <c r="Q123" s="1"/>
      <c r="R123" s="1"/>
      <c r="S123">
        <f t="shared" si="3"/>
        <v>1</v>
      </c>
      <c r="T123" s="1">
        <v>0.5</v>
      </c>
      <c r="U123">
        <f t="shared" si="2"/>
        <v>0.5</v>
      </c>
    </row>
    <row r="124">
      <c r="A124" s="1">
        <v>8513.0</v>
      </c>
      <c r="B124" s="2">
        <v>43937.0</v>
      </c>
      <c r="C124" s="1">
        <v>10.0</v>
      </c>
      <c r="D124" s="1">
        <v>0.0</v>
      </c>
      <c r="E124" s="1">
        <v>1.5</v>
      </c>
      <c r="F124" s="1">
        <v>15.0</v>
      </c>
      <c r="G124" s="1">
        <v>1.0</v>
      </c>
      <c r="H124" s="1">
        <v>1.0</v>
      </c>
      <c r="I124" s="1">
        <v>0.0</v>
      </c>
      <c r="J124" s="1">
        <v>644.5</v>
      </c>
      <c r="K124" s="1" t="s">
        <v>16</v>
      </c>
      <c r="L124" s="1" t="s">
        <v>20</v>
      </c>
      <c r="M124" s="1"/>
      <c r="N124" s="1" t="s">
        <v>59</v>
      </c>
      <c r="O124" s="1" t="s">
        <v>60</v>
      </c>
      <c r="P124" s="1" t="s">
        <v>25</v>
      </c>
      <c r="Q124" s="1" t="s">
        <v>61</v>
      </c>
      <c r="R124" s="1"/>
      <c r="S124">
        <f t="shared" si="3"/>
        <v>4</v>
      </c>
      <c r="T124" s="1">
        <v>0.5</v>
      </c>
      <c r="U124">
        <f t="shared" si="2"/>
        <v>2</v>
      </c>
    </row>
    <row r="125">
      <c r="A125" s="1">
        <v>8514.0</v>
      </c>
      <c r="B125" s="2">
        <v>43937.0</v>
      </c>
      <c r="C125" s="1">
        <v>7.0</v>
      </c>
      <c r="D125" s="1">
        <v>0.0</v>
      </c>
      <c r="E125" s="1">
        <v>0.0</v>
      </c>
      <c r="F125" s="1">
        <v>13.0</v>
      </c>
      <c r="G125" s="1">
        <v>2.0</v>
      </c>
      <c r="H125" s="1">
        <v>0.0</v>
      </c>
      <c r="I125" s="1">
        <v>0.0</v>
      </c>
      <c r="J125" s="1">
        <v>516.0</v>
      </c>
      <c r="K125" s="1" t="s">
        <v>23</v>
      </c>
      <c r="L125" s="1" t="s">
        <v>20</v>
      </c>
      <c r="M125" s="1"/>
      <c r="N125" s="1" t="s">
        <v>24</v>
      </c>
      <c r="O125" s="1" t="s">
        <v>110</v>
      </c>
      <c r="P125" s="1" t="s">
        <v>25</v>
      </c>
      <c r="Q125" s="1" t="s">
        <v>26</v>
      </c>
      <c r="R125" s="1" t="s">
        <v>27</v>
      </c>
      <c r="S125">
        <f t="shared" si="3"/>
        <v>5</v>
      </c>
      <c r="T125" s="1">
        <v>1.0</v>
      </c>
      <c r="U125">
        <f t="shared" si="2"/>
        <v>5</v>
      </c>
    </row>
    <row r="126">
      <c r="A126" s="1">
        <v>8515.0</v>
      </c>
      <c r="B126" s="2">
        <v>43937.0</v>
      </c>
      <c r="C126" s="1">
        <v>1.0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18.0</v>
      </c>
      <c r="K126" s="1" t="s">
        <v>28</v>
      </c>
      <c r="L126" s="1" t="s">
        <v>20</v>
      </c>
      <c r="M126" s="1" t="s">
        <v>98</v>
      </c>
      <c r="N126" s="1"/>
      <c r="O126" s="1"/>
      <c r="P126" s="1"/>
      <c r="Q126" s="1"/>
      <c r="R126" s="1"/>
      <c r="S126">
        <f t="shared" si="3"/>
        <v>1</v>
      </c>
      <c r="T126" s="1">
        <v>0.5</v>
      </c>
      <c r="U126">
        <f t="shared" si="2"/>
        <v>0.5</v>
      </c>
    </row>
    <row r="127">
      <c r="A127" s="1">
        <v>8516.0</v>
      </c>
      <c r="B127" s="2">
        <v>43937.0</v>
      </c>
      <c r="C127" s="1">
        <v>5.0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90.0</v>
      </c>
      <c r="K127" s="1" t="s">
        <v>62</v>
      </c>
      <c r="L127" s="1" t="s">
        <v>20</v>
      </c>
      <c r="M127" s="1" t="s">
        <v>25</v>
      </c>
      <c r="N127" s="1"/>
      <c r="O127" s="1"/>
      <c r="P127" s="1"/>
      <c r="Q127" s="1"/>
      <c r="R127" s="1"/>
      <c r="S127">
        <f t="shared" si="3"/>
        <v>1</v>
      </c>
      <c r="T127" s="1">
        <v>0.5</v>
      </c>
      <c r="U127">
        <f t="shared" si="2"/>
        <v>0.5</v>
      </c>
    </row>
    <row r="128">
      <c r="A128" s="1">
        <v>8517.0</v>
      </c>
      <c r="B128" s="2">
        <v>43937.0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 t="s">
        <v>63</v>
      </c>
      <c r="L128" s="1" t="s">
        <v>20</v>
      </c>
      <c r="S128" s="1">
        <v>1.0</v>
      </c>
      <c r="T128" s="1">
        <v>0.0</v>
      </c>
      <c r="U128">
        <f t="shared" si="2"/>
        <v>0</v>
      </c>
    </row>
    <row r="129">
      <c r="A129" s="1">
        <v>8518.0</v>
      </c>
      <c r="B129" s="2">
        <v>43937.0</v>
      </c>
      <c r="C129" s="1">
        <v>5.0</v>
      </c>
      <c r="D129" s="1">
        <v>3.0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147.0</v>
      </c>
      <c r="K129" s="1" t="s">
        <v>41</v>
      </c>
      <c r="L129" s="1" t="s">
        <v>20</v>
      </c>
      <c r="M129" s="1" t="s">
        <v>25</v>
      </c>
      <c r="N129" s="1"/>
      <c r="O129" s="1"/>
      <c r="P129" s="1"/>
      <c r="Q129" s="1"/>
      <c r="R129" s="1"/>
      <c r="S129">
        <f t="shared" ref="S129:S187" si="4">counta(M129:R129)</f>
        <v>1</v>
      </c>
      <c r="T129" s="1">
        <v>0.5</v>
      </c>
      <c r="U129">
        <f t="shared" si="2"/>
        <v>0.5</v>
      </c>
    </row>
    <row r="130">
      <c r="A130" s="1">
        <v>8519.0</v>
      </c>
      <c r="B130" s="2">
        <v>43937.0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 t="s">
        <v>64</v>
      </c>
      <c r="L130" s="1" t="s">
        <v>20</v>
      </c>
      <c r="S130">
        <f t="shared" si="4"/>
        <v>0</v>
      </c>
      <c r="T130" s="1">
        <v>0.0</v>
      </c>
      <c r="U130">
        <f t="shared" si="2"/>
        <v>0</v>
      </c>
    </row>
    <row r="131">
      <c r="A131" s="1">
        <v>8520.0</v>
      </c>
      <c r="B131" s="2">
        <v>43938.0</v>
      </c>
      <c r="C131" s="1">
        <v>7.0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126.0</v>
      </c>
      <c r="K131" s="1" t="s">
        <v>65</v>
      </c>
      <c r="L131" s="1" t="s">
        <v>20</v>
      </c>
      <c r="M131" s="1" t="s">
        <v>66</v>
      </c>
      <c r="N131" s="1"/>
      <c r="O131" s="1"/>
      <c r="P131" s="1"/>
      <c r="Q131" s="1"/>
      <c r="R131" s="1"/>
      <c r="S131">
        <f t="shared" si="4"/>
        <v>1</v>
      </c>
      <c r="T131" s="1">
        <v>2.0</v>
      </c>
      <c r="U131">
        <f t="shared" si="2"/>
        <v>2</v>
      </c>
    </row>
    <row r="132">
      <c r="A132" s="1">
        <v>8521.0</v>
      </c>
      <c r="B132" s="2">
        <v>43938.0</v>
      </c>
      <c r="C132" s="1">
        <v>4.9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88.2</v>
      </c>
      <c r="K132" s="1" t="s">
        <v>53</v>
      </c>
      <c r="L132" s="1" t="s">
        <v>20</v>
      </c>
      <c r="M132" s="1" t="s">
        <v>38</v>
      </c>
      <c r="N132" s="1"/>
      <c r="O132" s="1"/>
      <c r="P132" s="1"/>
      <c r="Q132" s="1"/>
      <c r="R132" s="1"/>
      <c r="S132">
        <f t="shared" si="4"/>
        <v>1</v>
      </c>
      <c r="T132" s="1">
        <v>0.4</v>
      </c>
      <c r="U132">
        <f t="shared" si="2"/>
        <v>0.4</v>
      </c>
    </row>
    <row r="133">
      <c r="A133" s="1">
        <v>8522.0</v>
      </c>
      <c r="B133" s="2">
        <v>43938.0</v>
      </c>
      <c r="C133" s="1">
        <v>0.0</v>
      </c>
      <c r="D133" s="1">
        <v>0.0</v>
      </c>
      <c r="E133" s="1">
        <v>0.0</v>
      </c>
      <c r="F133" s="1">
        <v>1.0</v>
      </c>
      <c r="G133" s="1">
        <v>0.0</v>
      </c>
      <c r="H133" s="1">
        <v>0.0</v>
      </c>
      <c r="I133" s="1">
        <v>0.0</v>
      </c>
      <c r="J133" s="1">
        <v>26.0</v>
      </c>
      <c r="K133" s="1" t="s">
        <v>67</v>
      </c>
      <c r="L133" s="1" t="s">
        <v>20</v>
      </c>
      <c r="M133" s="1" t="s">
        <v>68</v>
      </c>
      <c r="N133" s="1"/>
      <c r="O133" s="1"/>
      <c r="P133" s="1"/>
      <c r="Q133" s="1"/>
      <c r="R133" s="1"/>
      <c r="S133">
        <f t="shared" si="4"/>
        <v>1</v>
      </c>
      <c r="T133" s="1">
        <v>0.5</v>
      </c>
      <c r="U133">
        <f t="shared" si="2"/>
        <v>0.5</v>
      </c>
    </row>
    <row r="134">
      <c r="A134" s="1">
        <v>8523.0</v>
      </c>
      <c r="B134" s="2">
        <v>43938.0</v>
      </c>
      <c r="C134" s="1">
        <v>6.0</v>
      </c>
      <c r="D134" s="1">
        <v>0.0</v>
      </c>
      <c r="E134" s="1">
        <v>1.0</v>
      </c>
      <c r="F134" s="1">
        <v>7.0</v>
      </c>
      <c r="G134" s="1">
        <v>0.0</v>
      </c>
      <c r="H134" s="1">
        <v>2.0</v>
      </c>
      <c r="I134" s="1">
        <v>0.0</v>
      </c>
      <c r="J134" s="1">
        <v>357.0</v>
      </c>
      <c r="K134" s="1" t="s">
        <v>16</v>
      </c>
      <c r="L134" s="1" t="s">
        <v>20</v>
      </c>
      <c r="M134" s="1"/>
      <c r="N134" s="1" t="s">
        <v>38</v>
      </c>
      <c r="O134" s="1"/>
      <c r="P134" s="1"/>
      <c r="Q134" s="1"/>
      <c r="R134" s="1"/>
      <c r="S134">
        <f t="shared" si="4"/>
        <v>1</v>
      </c>
      <c r="T134" s="1">
        <v>2.0</v>
      </c>
      <c r="U134">
        <f t="shared" si="2"/>
        <v>2</v>
      </c>
    </row>
    <row r="135">
      <c r="A135" s="1">
        <v>8524.0</v>
      </c>
      <c r="B135" s="2">
        <v>43938.0</v>
      </c>
      <c r="C135" s="1">
        <v>4.0</v>
      </c>
      <c r="D135" s="1">
        <v>0.0</v>
      </c>
      <c r="E135" s="1">
        <v>0.0</v>
      </c>
      <c r="F135" s="1">
        <v>7.0</v>
      </c>
      <c r="G135" s="1">
        <v>1.0</v>
      </c>
      <c r="H135" s="1">
        <v>0.0</v>
      </c>
      <c r="I135" s="1">
        <v>0.0</v>
      </c>
      <c r="J135" s="1">
        <v>280.0</v>
      </c>
      <c r="K135" s="1" t="s">
        <v>48</v>
      </c>
      <c r="L135" s="1" t="s">
        <v>20</v>
      </c>
      <c r="M135" s="1"/>
      <c r="N135" s="1" t="s">
        <v>69</v>
      </c>
      <c r="O135" s="1" t="s">
        <v>31</v>
      </c>
      <c r="P135" s="1" t="s">
        <v>40</v>
      </c>
      <c r="Q135" s="1"/>
      <c r="R135" s="1"/>
      <c r="S135">
        <f t="shared" si="4"/>
        <v>3</v>
      </c>
      <c r="T135" s="1">
        <v>1.0</v>
      </c>
      <c r="U135">
        <f t="shared" si="2"/>
        <v>3</v>
      </c>
    </row>
    <row r="136">
      <c r="A136" s="1">
        <v>8526.0</v>
      </c>
      <c r="B136" s="2">
        <v>43943.0</v>
      </c>
      <c r="C136" s="1">
        <v>2.5</v>
      </c>
      <c r="D136" s="1">
        <v>0.0</v>
      </c>
      <c r="E136" s="1">
        <v>0.5</v>
      </c>
      <c r="F136" s="1">
        <v>6.5</v>
      </c>
      <c r="G136" s="1">
        <v>0.0</v>
      </c>
      <c r="H136" s="1">
        <v>0.0</v>
      </c>
      <c r="I136" s="1">
        <v>0.0</v>
      </c>
      <c r="J136" s="1">
        <v>221.5</v>
      </c>
      <c r="K136" s="1" t="s">
        <v>48</v>
      </c>
      <c r="L136" s="1" t="s">
        <v>20</v>
      </c>
      <c r="M136" s="1" t="s">
        <v>49</v>
      </c>
      <c r="N136" s="1"/>
      <c r="O136" s="1"/>
      <c r="P136" s="1"/>
      <c r="Q136" s="1"/>
      <c r="R136" s="1"/>
      <c r="S136">
        <f t="shared" si="4"/>
        <v>1</v>
      </c>
      <c r="T136" s="1">
        <v>1.0</v>
      </c>
      <c r="U136">
        <f t="shared" si="2"/>
        <v>1</v>
      </c>
    </row>
    <row r="137">
      <c r="A137" s="1">
        <v>8527.0</v>
      </c>
      <c r="B137" s="2">
        <v>43950.0</v>
      </c>
      <c r="C137" s="1">
        <v>3.0</v>
      </c>
      <c r="D137" s="1">
        <v>0.0</v>
      </c>
      <c r="E137" s="1">
        <v>3.5</v>
      </c>
      <c r="F137" s="1">
        <v>5.0</v>
      </c>
      <c r="G137" s="1">
        <v>1.0</v>
      </c>
      <c r="H137" s="1">
        <v>0.0</v>
      </c>
      <c r="I137" s="1">
        <v>0.0</v>
      </c>
      <c r="J137" s="1">
        <v>262.5</v>
      </c>
      <c r="K137" s="1" t="s">
        <v>48</v>
      </c>
      <c r="L137" s="1" t="s">
        <v>20</v>
      </c>
      <c r="M137" s="1" t="s">
        <v>49</v>
      </c>
      <c r="N137" s="1"/>
      <c r="O137" s="1"/>
      <c r="P137" s="1"/>
      <c r="Q137" s="1"/>
      <c r="R137" s="1"/>
      <c r="S137">
        <f t="shared" si="4"/>
        <v>1</v>
      </c>
      <c r="T137" s="1">
        <v>2.0</v>
      </c>
      <c r="U137">
        <f t="shared" si="2"/>
        <v>2</v>
      </c>
    </row>
    <row r="138">
      <c r="A138" s="1">
        <v>8532.0</v>
      </c>
      <c r="B138" s="2">
        <v>43939.0</v>
      </c>
      <c r="C138" s="1">
        <v>2.0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36.0</v>
      </c>
      <c r="K138" s="1" t="s">
        <v>57</v>
      </c>
      <c r="L138" s="1" t="s">
        <v>20</v>
      </c>
      <c r="M138" s="1" t="s">
        <v>52</v>
      </c>
      <c r="N138" s="1"/>
      <c r="O138" s="1"/>
      <c r="P138" s="1"/>
      <c r="Q138" s="1"/>
      <c r="R138" s="1"/>
      <c r="S138">
        <f t="shared" si="4"/>
        <v>1</v>
      </c>
      <c r="T138" s="1">
        <v>1.0</v>
      </c>
      <c r="U138">
        <f t="shared" si="2"/>
        <v>1</v>
      </c>
    </row>
    <row r="139">
      <c r="A139" s="1">
        <v>8533.0</v>
      </c>
      <c r="B139" s="2">
        <v>43939.0</v>
      </c>
      <c r="C139" s="1">
        <v>0.25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4.5</v>
      </c>
      <c r="K139" s="1" t="s">
        <v>53</v>
      </c>
      <c r="L139" s="1" t="s">
        <v>20</v>
      </c>
      <c r="M139" s="1" t="s">
        <v>18</v>
      </c>
      <c r="N139" s="1"/>
      <c r="O139" s="1"/>
      <c r="P139" s="1"/>
      <c r="Q139" s="1"/>
      <c r="R139" s="1"/>
      <c r="S139">
        <f t="shared" si="4"/>
        <v>1</v>
      </c>
      <c r="T139" s="1">
        <v>0.25</v>
      </c>
      <c r="U139">
        <f t="shared" si="2"/>
        <v>0.25</v>
      </c>
    </row>
    <row r="140">
      <c r="A140" s="1">
        <v>8534.0</v>
      </c>
      <c r="B140" s="2">
        <v>43939.0</v>
      </c>
      <c r="C140" s="1">
        <v>7.5</v>
      </c>
      <c r="D140" s="1">
        <v>1.5</v>
      </c>
      <c r="E140" s="1">
        <v>1.0</v>
      </c>
      <c r="F140" s="1">
        <v>8.5</v>
      </c>
      <c r="G140" s="1">
        <v>0.0</v>
      </c>
      <c r="H140" s="1">
        <v>0.0</v>
      </c>
      <c r="I140" s="1">
        <v>0.0</v>
      </c>
      <c r="J140" s="1">
        <v>399.5</v>
      </c>
      <c r="K140" s="1" t="s">
        <v>19</v>
      </c>
      <c r="L140" s="1" t="s">
        <v>20</v>
      </c>
      <c r="M140" s="1"/>
      <c r="N140" s="1" t="s">
        <v>22</v>
      </c>
      <c r="O140" s="1"/>
      <c r="P140" s="1"/>
      <c r="Q140" s="1"/>
      <c r="R140" s="1"/>
      <c r="S140">
        <f t="shared" si="4"/>
        <v>1</v>
      </c>
      <c r="T140" s="1">
        <v>2.0</v>
      </c>
      <c r="U140">
        <f t="shared" si="2"/>
        <v>2</v>
      </c>
    </row>
    <row r="141">
      <c r="A141" s="1">
        <v>8535.0</v>
      </c>
      <c r="B141" s="2">
        <v>43939.0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 t="s">
        <v>70</v>
      </c>
      <c r="L141" s="1" t="s">
        <v>20</v>
      </c>
      <c r="M141" s="1" t="s">
        <v>112</v>
      </c>
      <c r="N141" s="1"/>
      <c r="O141" s="1" t="s">
        <v>22</v>
      </c>
      <c r="P141" s="1" t="s">
        <v>114</v>
      </c>
      <c r="Q141" s="1" t="s">
        <v>72</v>
      </c>
      <c r="R141" s="1" t="s">
        <v>73</v>
      </c>
      <c r="S141">
        <f t="shared" si="4"/>
        <v>5</v>
      </c>
      <c r="T141" s="1">
        <v>2.0</v>
      </c>
      <c r="U141">
        <f t="shared" si="2"/>
        <v>10</v>
      </c>
    </row>
    <row r="142">
      <c r="A142" s="1">
        <v>8536.0</v>
      </c>
      <c r="B142" s="2">
        <v>43939.0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 t="s">
        <v>19</v>
      </c>
      <c r="L142" s="1" t="s">
        <v>20</v>
      </c>
      <c r="M142" s="1"/>
      <c r="N142" s="1" t="s">
        <v>22</v>
      </c>
      <c r="O142" s="1"/>
      <c r="P142" s="1"/>
      <c r="Q142" s="1"/>
      <c r="R142" s="1"/>
      <c r="S142">
        <f t="shared" si="4"/>
        <v>1</v>
      </c>
      <c r="T142" s="1">
        <v>2.0</v>
      </c>
      <c r="U142">
        <f t="shared" si="2"/>
        <v>2</v>
      </c>
    </row>
    <row r="143">
      <c r="A143" s="1">
        <v>8537.0</v>
      </c>
      <c r="B143" s="2">
        <v>43939.0</v>
      </c>
      <c r="C143" s="1">
        <v>1.8</v>
      </c>
      <c r="D143" s="1">
        <v>1.8</v>
      </c>
      <c r="E143" s="1">
        <v>0.0</v>
      </c>
      <c r="F143" s="1">
        <v>0.2</v>
      </c>
      <c r="G143" s="1">
        <v>0.4</v>
      </c>
      <c r="H143" s="1">
        <v>0.0</v>
      </c>
      <c r="I143" s="1">
        <v>0.0</v>
      </c>
      <c r="J143" s="1">
        <v>82.2</v>
      </c>
      <c r="K143" s="1" t="s">
        <v>41</v>
      </c>
      <c r="L143" s="1" t="s">
        <v>20</v>
      </c>
      <c r="M143" s="1"/>
      <c r="N143" s="1" t="s">
        <v>22</v>
      </c>
      <c r="O143" s="1"/>
      <c r="P143" s="1"/>
      <c r="Q143" s="1"/>
      <c r="R143" s="1"/>
      <c r="S143">
        <f t="shared" si="4"/>
        <v>1</v>
      </c>
      <c r="T143" s="1">
        <v>1.0</v>
      </c>
      <c r="U143">
        <f t="shared" si="2"/>
        <v>1</v>
      </c>
    </row>
    <row r="144">
      <c r="A144" s="1">
        <v>8538.0</v>
      </c>
      <c r="B144" s="2">
        <v>43939.0</v>
      </c>
      <c r="C144" s="1">
        <v>3.7</v>
      </c>
      <c r="D144" s="1">
        <v>0.5</v>
      </c>
      <c r="E144" s="1">
        <v>1.6</v>
      </c>
      <c r="F144" s="1">
        <v>5.6</v>
      </c>
      <c r="G144" s="1">
        <v>1.4</v>
      </c>
      <c r="H144" s="1">
        <v>0.0</v>
      </c>
      <c r="I144" s="1">
        <v>0.0</v>
      </c>
      <c r="J144" s="1">
        <v>282.1</v>
      </c>
      <c r="K144" s="1" t="s">
        <v>48</v>
      </c>
      <c r="L144" s="1" t="s">
        <v>20</v>
      </c>
      <c r="M144" s="1"/>
      <c r="N144" s="1" t="s">
        <v>77</v>
      </c>
      <c r="O144" s="1" t="s">
        <v>124</v>
      </c>
      <c r="P144" s="1" t="s">
        <v>113</v>
      </c>
      <c r="Q144" s="1" t="s">
        <v>115</v>
      </c>
      <c r="R144" s="1" t="s">
        <v>22</v>
      </c>
      <c r="S144">
        <f t="shared" si="4"/>
        <v>5</v>
      </c>
      <c r="T144" s="1">
        <v>1.7</v>
      </c>
      <c r="U144">
        <f t="shared" si="2"/>
        <v>8.5</v>
      </c>
    </row>
    <row r="145">
      <c r="A145" s="1">
        <v>8539.0</v>
      </c>
      <c r="B145" s="2">
        <v>43934.0</v>
      </c>
      <c r="C145" s="1">
        <v>0.0</v>
      </c>
      <c r="D145" s="1">
        <v>2.0</v>
      </c>
      <c r="E145" s="1">
        <v>0.0</v>
      </c>
      <c r="F145" s="1">
        <v>7.0</v>
      </c>
      <c r="G145" s="1">
        <v>0.0</v>
      </c>
      <c r="H145" s="1">
        <v>0.0</v>
      </c>
      <c r="I145" s="1">
        <v>0.0</v>
      </c>
      <c r="J145" s="1">
        <v>220.0</v>
      </c>
      <c r="K145" s="1" t="s">
        <v>23</v>
      </c>
      <c r="L145" s="1" t="s">
        <v>20</v>
      </c>
      <c r="S145">
        <f t="shared" si="4"/>
        <v>0</v>
      </c>
      <c r="T145" s="1">
        <v>2.0</v>
      </c>
      <c r="U145">
        <f t="shared" si="2"/>
        <v>0</v>
      </c>
    </row>
    <row r="146">
      <c r="A146" s="1">
        <v>8540.0</v>
      </c>
      <c r="B146" s="2">
        <v>43940.0</v>
      </c>
      <c r="C146" s="1">
        <v>3.5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63.0</v>
      </c>
      <c r="K146" s="1" t="s">
        <v>53</v>
      </c>
      <c r="L146" s="1" t="s">
        <v>20</v>
      </c>
      <c r="M146" s="1"/>
      <c r="N146" s="1" t="s">
        <v>82</v>
      </c>
      <c r="O146" s="1"/>
      <c r="P146" s="1"/>
      <c r="Q146" s="1"/>
      <c r="R146" s="1"/>
      <c r="S146">
        <f t="shared" si="4"/>
        <v>1</v>
      </c>
      <c r="T146" s="1">
        <v>0.2</v>
      </c>
      <c r="U146">
        <f t="shared" si="2"/>
        <v>0.2</v>
      </c>
    </row>
    <row r="147">
      <c r="A147" s="1">
        <v>8542.0</v>
      </c>
      <c r="B147" s="2">
        <v>43940.0</v>
      </c>
      <c r="C147" s="1">
        <v>5.0</v>
      </c>
      <c r="D147" s="1">
        <v>2.0</v>
      </c>
      <c r="E147" s="1">
        <v>2.0</v>
      </c>
      <c r="F147" s="1">
        <v>4.5</v>
      </c>
      <c r="G147" s="1">
        <v>0.5</v>
      </c>
      <c r="H147" s="1">
        <v>2.0</v>
      </c>
      <c r="I147" s="1">
        <v>0.0</v>
      </c>
      <c r="J147" s="1">
        <v>340.0</v>
      </c>
      <c r="K147" s="1" t="s">
        <v>16</v>
      </c>
      <c r="L147" s="1" t="s">
        <v>20</v>
      </c>
      <c r="M147" s="1"/>
      <c r="N147" s="1" t="s">
        <v>82</v>
      </c>
      <c r="O147" s="1" t="s">
        <v>83</v>
      </c>
      <c r="P147" s="1" t="s">
        <v>84</v>
      </c>
      <c r="Q147" s="1"/>
      <c r="R147" s="1"/>
      <c r="S147">
        <f t="shared" si="4"/>
        <v>3</v>
      </c>
      <c r="T147" s="1">
        <v>1.5</v>
      </c>
      <c r="U147">
        <f t="shared" si="2"/>
        <v>4.5</v>
      </c>
    </row>
    <row r="148">
      <c r="A148" s="1">
        <v>8543.0</v>
      </c>
      <c r="B148" s="2">
        <v>43940.0</v>
      </c>
      <c r="C148" s="1">
        <v>1.0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18.0</v>
      </c>
      <c r="K148" s="1" t="s">
        <v>57</v>
      </c>
      <c r="L148" s="1" t="s">
        <v>20</v>
      </c>
      <c r="M148" s="1"/>
      <c r="N148" s="1" t="s">
        <v>85</v>
      </c>
      <c r="O148" s="1"/>
      <c r="P148" s="1"/>
      <c r="Q148" s="1"/>
      <c r="R148" s="1"/>
      <c r="S148">
        <f t="shared" si="4"/>
        <v>1</v>
      </c>
      <c r="T148" s="1">
        <v>0.75</v>
      </c>
      <c r="U148">
        <f t="shared" si="2"/>
        <v>0.75</v>
      </c>
    </row>
    <row r="149">
      <c r="A149" s="1">
        <v>8546.0</v>
      </c>
      <c r="B149" s="2">
        <v>43944.0</v>
      </c>
      <c r="C149" s="1">
        <v>1.6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28.8</v>
      </c>
      <c r="K149" s="1" t="s">
        <v>57</v>
      </c>
      <c r="L149" s="1" t="s">
        <v>20</v>
      </c>
      <c r="M149" s="1" t="s">
        <v>38</v>
      </c>
      <c r="N149" s="1"/>
      <c r="O149" s="1"/>
      <c r="P149" s="1"/>
      <c r="Q149" s="1"/>
      <c r="R149" s="1"/>
      <c r="S149">
        <f t="shared" si="4"/>
        <v>1</v>
      </c>
      <c r="T149" s="1">
        <v>0.9</v>
      </c>
      <c r="U149">
        <f t="shared" si="2"/>
        <v>0.9</v>
      </c>
    </row>
    <row r="150">
      <c r="A150" s="1">
        <v>8547.0</v>
      </c>
      <c r="B150" s="2">
        <v>43951.0</v>
      </c>
      <c r="C150" s="1">
        <v>2.0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36.0</v>
      </c>
      <c r="K150" s="1" t="s">
        <v>57</v>
      </c>
      <c r="L150" s="1" t="s">
        <v>20</v>
      </c>
      <c r="M150" s="1" t="s">
        <v>58</v>
      </c>
      <c r="N150" s="1"/>
      <c r="O150" s="1"/>
      <c r="P150" s="1"/>
      <c r="Q150" s="1"/>
      <c r="R150" s="1"/>
      <c r="S150">
        <f t="shared" si="4"/>
        <v>1</v>
      </c>
      <c r="T150" s="1">
        <v>1.0</v>
      </c>
      <c r="U150">
        <f t="shared" si="2"/>
        <v>1</v>
      </c>
    </row>
    <row r="151">
      <c r="A151" s="1">
        <v>8550.0</v>
      </c>
      <c r="B151" s="2">
        <v>43941.0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 t="s">
        <v>94</v>
      </c>
      <c r="L151" s="1" t="s">
        <v>20</v>
      </c>
      <c r="M151" s="1" t="s">
        <v>95</v>
      </c>
      <c r="N151" s="1"/>
      <c r="O151" s="1"/>
      <c r="P151" s="1"/>
      <c r="Q151" s="1"/>
      <c r="R151" s="1"/>
      <c r="S151">
        <f t="shared" si="4"/>
        <v>1</v>
      </c>
      <c r="T151" s="1">
        <v>2.5</v>
      </c>
      <c r="U151">
        <f t="shared" si="2"/>
        <v>2.5</v>
      </c>
    </row>
    <row r="152">
      <c r="A152" s="1">
        <v>8551.0</v>
      </c>
      <c r="B152" s="2">
        <v>43941.0</v>
      </c>
      <c r="C152" s="1">
        <v>10.0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180.0</v>
      </c>
      <c r="K152" s="1" t="s">
        <v>53</v>
      </c>
      <c r="L152" s="1" t="s">
        <v>20</v>
      </c>
      <c r="M152" s="1" t="s">
        <v>96</v>
      </c>
      <c r="N152" s="1"/>
      <c r="O152" s="1"/>
      <c r="P152" s="1"/>
      <c r="Q152" s="1"/>
      <c r="R152" s="1"/>
      <c r="S152">
        <f t="shared" si="4"/>
        <v>1</v>
      </c>
      <c r="T152" s="1">
        <v>0.25</v>
      </c>
      <c r="U152">
        <f t="shared" si="2"/>
        <v>0.25</v>
      </c>
    </row>
    <row r="153">
      <c r="A153" s="1">
        <v>8553.0</v>
      </c>
      <c r="B153" s="2">
        <v>43941.0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 t="s">
        <v>57</v>
      </c>
      <c r="L153" s="1" t="s">
        <v>20</v>
      </c>
      <c r="M153" s="1" t="s">
        <v>97</v>
      </c>
      <c r="N153" s="1"/>
      <c r="O153" s="1"/>
      <c r="P153" s="1"/>
      <c r="Q153" s="1"/>
      <c r="R153" s="1"/>
      <c r="S153">
        <f t="shared" si="4"/>
        <v>1</v>
      </c>
      <c r="T153" s="1">
        <v>0.0</v>
      </c>
      <c r="U153">
        <f t="shared" si="2"/>
        <v>0</v>
      </c>
    </row>
    <row r="154">
      <c r="A154" s="1">
        <v>8554.0</v>
      </c>
      <c r="B154" s="2">
        <v>43941.0</v>
      </c>
      <c r="C154" s="1">
        <v>8.0</v>
      </c>
      <c r="D154" s="1">
        <v>0.0</v>
      </c>
      <c r="E154" s="1">
        <v>3.0</v>
      </c>
      <c r="F154" s="1">
        <v>8.0</v>
      </c>
      <c r="G154" s="1">
        <v>15.0</v>
      </c>
      <c r="H154" s="1">
        <v>1.0</v>
      </c>
      <c r="I154" s="1">
        <v>0.0</v>
      </c>
      <c r="J154" s="1">
        <v>813.0</v>
      </c>
      <c r="K154" s="1" t="s">
        <v>16</v>
      </c>
      <c r="L154" s="1" t="s">
        <v>20</v>
      </c>
      <c r="M154" s="1"/>
      <c r="N154" s="1" t="s">
        <v>95</v>
      </c>
      <c r="O154" s="1" t="s">
        <v>96</v>
      </c>
      <c r="P154" s="1"/>
      <c r="Q154" s="1"/>
      <c r="R154" s="1"/>
      <c r="S154">
        <f t="shared" si="4"/>
        <v>2</v>
      </c>
      <c r="T154" s="1">
        <v>1.25</v>
      </c>
      <c r="U154">
        <f t="shared" si="2"/>
        <v>2.5</v>
      </c>
    </row>
    <row r="155">
      <c r="A155" s="1">
        <v>8556.0</v>
      </c>
      <c r="B155" s="2">
        <v>43941.0</v>
      </c>
      <c r="C155" s="1">
        <v>1.0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18.0</v>
      </c>
      <c r="K155" s="1" t="s">
        <v>28</v>
      </c>
      <c r="L155" s="1" t="s">
        <v>20</v>
      </c>
      <c r="M155" s="1" t="s">
        <v>98</v>
      </c>
      <c r="N155" s="1"/>
      <c r="O155" s="1"/>
      <c r="P155" s="1"/>
      <c r="Q155" s="1"/>
      <c r="R155" s="1"/>
      <c r="S155">
        <f t="shared" si="4"/>
        <v>1</v>
      </c>
      <c r="T155" s="1">
        <v>0.5</v>
      </c>
      <c r="U155">
        <f t="shared" si="2"/>
        <v>0.5</v>
      </c>
    </row>
    <row r="156">
      <c r="A156" s="1">
        <v>8562.0</v>
      </c>
      <c r="B156" s="2">
        <v>43942.0</v>
      </c>
      <c r="C156" s="1">
        <v>4.9</v>
      </c>
      <c r="D156" s="1">
        <v>0.1</v>
      </c>
      <c r="E156" s="1">
        <v>0.1</v>
      </c>
      <c r="F156" s="1">
        <v>0.0</v>
      </c>
      <c r="G156" s="1">
        <v>0.3</v>
      </c>
      <c r="H156" s="1">
        <v>0.0</v>
      </c>
      <c r="I156" s="1">
        <v>0.0</v>
      </c>
      <c r="J156" s="1">
        <v>99.4</v>
      </c>
      <c r="K156" s="1" t="s">
        <v>53</v>
      </c>
      <c r="L156" s="1" t="s">
        <v>20</v>
      </c>
      <c r="M156" s="1" t="s">
        <v>76</v>
      </c>
      <c r="N156" s="1"/>
      <c r="O156" s="1"/>
      <c r="P156" s="1"/>
      <c r="Q156" s="1"/>
      <c r="R156" s="1"/>
      <c r="S156">
        <f t="shared" si="4"/>
        <v>1</v>
      </c>
      <c r="T156" s="1">
        <v>0.4</v>
      </c>
      <c r="U156">
        <f t="shared" si="2"/>
        <v>0.4</v>
      </c>
    </row>
    <row r="157">
      <c r="A157" s="1">
        <v>8563.0</v>
      </c>
      <c r="B157" s="2">
        <v>43942.0</v>
      </c>
      <c r="C157" s="1">
        <v>5.0</v>
      </c>
      <c r="D157" s="1">
        <v>0.0</v>
      </c>
      <c r="E157" s="1">
        <v>0.5</v>
      </c>
      <c r="F157" s="1">
        <v>3.5</v>
      </c>
      <c r="G157" s="1">
        <v>2.5</v>
      </c>
      <c r="H157" s="1">
        <v>1.0</v>
      </c>
      <c r="I157" s="1">
        <v>0.5</v>
      </c>
      <c r="J157" s="1">
        <v>279.5</v>
      </c>
      <c r="K157" s="1" t="s">
        <v>16</v>
      </c>
      <c r="L157" s="1" t="s">
        <v>20</v>
      </c>
      <c r="M157" s="1" t="s">
        <v>103</v>
      </c>
      <c r="N157" s="1" t="s">
        <v>76</v>
      </c>
      <c r="O157" s="1"/>
      <c r="P157" s="1" t="s">
        <v>104</v>
      </c>
      <c r="Q157" s="1" t="s">
        <v>105</v>
      </c>
      <c r="R157" s="1"/>
      <c r="S157">
        <f t="shared" si="4"/>
        <v>4</v>
      </c>
      <c r="T157" s="1">
        <v>2.0</v>
      </c>
      <c r="U157">
        <f t="shared" si="2"/>
        <v>8</v>
      </c>
    </row>
    <row r="158">
      <c r="A158" s="1">
        <v>8564.0</v>
      </c>
      <c r="B158" s="2">
        <v>43942.0</v>
      </c>
      <c r="C158" s="1">
        <v>3.0</v>
      </c>
      <c r="D158" s="1">
        <v>1.0</v>
      </c>
      <c r="E158" s="1">
        <v>2.0</v>
      </c>
      <c r="F158" s="1">
        <v>5.0</v>
      </c>
      <c r="G158" s="1">
        <v>0.0</v>
      </c>
      <c r="H158" s="1">
        <v>0.0</v>
      </c>
      <c r="I158" s="1">
        <v>0.0</v>
      </c>
      <c r="J158" s="1">
        <v>233.0</v>
      </c>
      <c r="K158" s="1" t="s">
        <v>48</v>
      </c>
      <c r="L158" s="1" t="s">
        <v>20</v>
      </c>
      <c r="M158" s="1" t="s">
        <v>106</v>
      </c>
      <c r="N158" s="1"/>
      <c r="O158" s="1" t="s">
        <v>77</v>
      </c>
      <c r="P158" s="1" t="s">
        <v>22</v>
      </c>
      <c r="Q158" s="1"/>
      <c r="R158" s="1"/>
      <c r="S158">
        <f t="shared" si="4"/>
        <v>3</v>
      </c>
      <c r="T158" s="1">
        <v>2.0</v>
      </c>
      <c r="U158">
        <f t="shared" si="2"/>
        <v>6</v>
      </c>
    </row>
    <row r="159">
      <c r="A159" s="1">
        <v>8566.0</v>
      </c>
      <c r="B159" s="2">
        <v>43943.0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 t="s">
        <v>53</v>
      </c>
      <c r="L159" s="1" t="s">
        <v>20</v>
      </c>
      <c r="M159" s="1" t="s">
        <v>54</v>
      </c>
      <c r="N159" s="1"/>
      <c r="O159" s="1"/>
      <c r="P159" s="1"/>
      <c r="Q159" s="1"/>
      <c r="R159" s="1"/>
      <c r="S159">
        <f t="shared" si="4"/>
        <v>1</v>
      </c>
      <c r="T159" s="1">
        <v>0.25</v>
      </c>
      <c r="U159">
        <f t="shared" si="2"/>
        <v>0.25</v>
      </c>
    </row>
    <row r="160">
      <c r="A160" s="1">
        <v>8568.0</v>
      </c>
      <c r="B160" s="2">
        <v>43930.0</v>
      </c>
      <c r="C160" s="1">
        <v>0.0</v>
      </c>
      <c r="D160" s="1">
        <v>0.0</v>
      </c>
      <c r="E160" s="1">
        <v>0.0</v>
      </c>
      <c r="F160" s="1">
        <v>27.7</v>
      </c>
      <c r="G160" s="1">
        <v>11.5</v>
      </c>
      <c r="H160" s="1">
        <v>0.0</v>
      </c>
      <c r="I160" s="1">
        <v>0.0</v>
      </c>
      <c r="J160" s="1">
        <v>1019.2</v>
      </c>
      <c r="K160" s="1" t="s">
        <v>122</v>
      </c>
      <c r="M160" s="1" t="s">
        <v>25</v>
      </c>
      <c r="N160" s="1"/>
      <c r="O160" s="1"/>
      <c r="P160" s="1"/>
      <c r="Q160" s="1"/>
      <c r="R160" s="1"/>
      <c r="S160">
        <f t="shared" si="4"/>
        <v>1</v>
      </c>
      <c r="T160" s="1">
        <v>2.0</v>
      </c>
      <c r="U160">
        <f t="shared" si="2"/>
        <v>2</v>
      </c>
    </row>
    <row r="161">
      <c r="A161" s="1">
        <v>8569.0</v>
      </c>
      <c r="B161" s="2">
        <v>43930.0</v>
      </c>
      <c r="C161" s="1">
        <v>11.0</v>
      </c>
      <c r="D161" s="1">
        <v>0.0</v>
      </c>
      <c r="E161" s="1">
        <v>0.0</v>
      </c>
      <c r="F161" s="1">
        <v>44.2</v>
      </c>
      <c r="G161" s="1">
        <v>11.5</v>
      </c>
      <c r="H161" s="1">
        <v>0.0</v>
      </c>
      <c r="I161" s="1">
        <v>0.0</v>
      </c>
      <c r="J161" s="1">
        <v>1646.2</v>
      </c>
      <c r="K161" s="1" t="s">
        <v>125</v>
      </c>
      <c r="M161" s="1" t="s">
        <v>25</v>
      </c>
      <c r="N161" s="1"/>
      <c r="O161" s="1"/>
      <c r="P161" s="1"/>
      <c r="Q161" s="1"/>
      <c r="R161" s="1"/>
      <c r="S161">
        <f t="shared" si="4"/>
        <v>1</v>
      </c>
      <c r="T161" s="1">
        <v>2.0</v>
      </c>
      <c r="U161">
        <f t="shared" si="2"/>
        <v>2</v>
      </c>
    </row>
    <row r="162">
      <c r="A162" s="1">
        <v>8570.0</v>
      </c>
      <c r="B162" s="2">
        <v>43934.0</v>
      </c>
      <c r="C162" s="1">
        <v>0.0</v>
      </c>
      <c r="D162" s="1">
        <v>0.0</v>
      </c>
      <c r="E162" s="1">
        <v>61.9</v>
      </c>
      <c r="F162" s="1">
        <v>0.0</v>
      </c>
      <c r="G162" s="1">
        <v>0.0</v>
      </c>
      <c r="H162" s="1">
        <v>0.0</v>
      </c>
      <c r="I162" s="1">
        <v>0.0</v>
      </c>
      <c r="J162" s="1">
        <v>928.5</v>
      </c>
      <c r="K162" s="1" t="s">
        <v>126</v>
      </c>
      <c r="M162" s="1" t="s">
        <v>25</v>
      </c>
      <c r="N162" s="1"/>
      <c r="O162" s="1"/>
      <c r="P162" s="1"/>
      <c r="Q162" s="1"/>
      <c r="R162" s="1"/>
      <c r="S162">
        <f t="shared" si="4"/>
        <v>1</v>
      </c>
      <c r="T162" s="1">
        <v>2.0</v>
      </c>
      <c r="U162">
        <f t="shared" si="2"/>
        <v>2</v>
      </c>
    </row>
    <row r="163">
      <c r="A163" s="1">
        <v>8571.0</v>
      </c>
      <c r="B163" s="2">
        <v>43934.0</v>
      </c>
      <c r="C163" s="1">
        <v>0.0</v>
      </c>
      <c r="D163" s="1">
        <v>0.0</v>
      </c>
      <c r="E163" s="1">
        <v>0.0</v>
      </c>
      <c r="F163" s="1">
        <v>12.0</v>
      </c>
      <c r="G163" s="1">
        <v>0.0</v>
      </c>
      <c r="H163" s="1">
        <v>0.0</v>
      </c>
      <c r="I163" s="1">
        <v>0.0</v>
      </c>
      <c r="J163" s="1">
        <v>312.0</v>
      </c>
      <c r="K163" s="1" t="s">
        <v>127</v>
      </c>
      <c r="M163" s="1" t="s">
        <v>25</v>
      </c>
      <c r="N163" s="1"/>
      <c r="O163" s="1"/>
      <c r="P163" s="1"/>
      <c r="Q163" s="1"/>
      <c r="R163" s="1"/>
      <c r="S163">
        <f t="shared" si="4"/>
        <v>1</v>
      </c>
      <c r="T163" s="1">
        <v>2.0</v>
      </c>
      <c r="U163">
        <f t="shared" si="2"/>
        <v>2</v>
      </c>
    </row>
    <row r="164">
      <c r="A164" s="1">
        <v>8573.0</v>
      </c>
      <c r="B164" s="2">
        <v>43944.0</v>
      </c>
      <c r="C164" s="1">
        <v>2.0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36.0</v>
      </c>
      <c r="K164" s="1" t="s">
        <v>53</v>
      </c>
      <c r="L164" s="1" t="s">
        <v>20</v>
      </c>
      <c r="M164" s="1" t="s">
        <v>25</v>
      </c>
      <c r="N164" s="1"/>
      <c r="O164" s="1"/>
      <c r="P164" s="1"/>
      <c r="Q164" s="1"/>
      <c r="R164" s="1"/>
      <c r="S164">
        <f t="shared" si="4"/>
        <v>1</v>
      </c>
      <c r="T164" s="1">
        <v>0.5</v>
      </c>
      <c r="U164">
        <f t="shared" si="2"/>
        <v>0.5</v>
      </c>
    </row>
    <row r="165">
      <c r="A165" s="1">
        <v>8574.0</v>
      </c>
      <c r="B165" s="2">
        <v>43944.0</v>
      </c>
      <c r="C165" s="1">
        <v>8.0</v>
      </c>
      <c r="D165" s="1">
        <v>0.0</v>
      </c>
      <c r="E165" s="1">
        <v>4.0</v>
      </c>
      <c r="F165" s="1">
        <v>5.0</v>
      </c>
      <c r="G165" s="1">
        <v>1.0</v>
      </c>
      <c r="H165" s="1">
        <v>2.0</v>
      </c>
      <c r="I165" s="1">
        <v>0.0</v>
      </c>
      <c r="J165" s="1">
        <v>412.0</v>
      </c>
      <c r="K165" s="1" t="s">
        <v>16</v>
      </c>
      <c r="L165" s="1" t="s">
        <v>20</v>
      </c>
      <c r="M165" s="1"/>
      <c r="N165" s="1" t="s">
        <v>128</v>
      </c>
      <c r="O165" s="1" t="s">
        <v>59</v>
      </c>
      <c r="P165" s="1" t="s">
        <v>60</v>
      </c>
      <c r="Q165" s="1" t="s">
        <v>25</v>
      </c>
      <c r="R165" s="1" t="s">
        <v>61</v>
      </c>
      <c r="S165">
        <f t="shared" si="4"/>
        <v>5</v>
      </c>
      <c r="T165" s="1">
        <v>1.0</v>
      </c>
      <c r="U165">
        <f t="shared" si="2"/>
        <v>5</v>
      </c>
    </row>
    <row r="166">
      <c r="A166" s="1">
        <v>8575.0</v>
      </c>
      <c r="B166" s="2">
        <v>43944.0</v>
      </c>
      <c r="C166" s="1">
        <v>3.0</v>
      </c>
      <c r="D166" s="1">
        <v>0.0</v>
      </c>
      <c r="E166" s="1">
        <v>2.0</v>
      </c>
      <c r="F166" s="1">
        <v>11.0</v>
      </c>
      <c r="G166" s="1">
        <v>0.0</v>
      </c>
      <c r="H166" s="1">
        <v>0.0</v>
      </c>
      <c r="I166" s="1">
        <v>0.0</v>
      </c>
      <c r="J166" s="1">
        <v>370.0</v>
      </c>
      <c r="K166" s="1" t="s">
        <v>23</v>
      </c>
      <c r="L166" s="1" t="s">
        <v>20</v>
      </c>
      <c r="M166" s="1"/>
      <c r="N166" s="1" t="s">
        <v>24</v>
      </c>
      <c r="O166" s="1" t="s">
        <v>110</v>
      </c>
      <c r="P166" s="1" t="s">
        <v>25</v>
      </c>
      <c r="Q166" s="1" t="s">
        <v>26</v>
      </c>
      <c r="R166" s="1" t="s">
        <v>27</v>
      </c>
      <c r="S166">
        <f t="shared" si="4"/>
        <v>5</v>
      </c>
      <c r="T166" s="1">
        <v>1.0</v>
      </c>
      <c r="U166">
        <f t="shared" si="2"/>
        <v>5</v>
      </c>
    </row>
    <row r="167">
      <c r="A167" s="1">
        <v>8576.0</v>
      </c>
      <c r="B167" s="2">
        <v>43944.0</v>
      </c>
      <c r="C167" s="1">
        <v>1.0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18.0</v>
      </c>
      <c r="K167" s="1" t="s">
        <v>28</v>
      </c>
      <c r="L167" s="1" t="s">
        <v>20</v>
      </c>
      <c r="M167" s="1" t="s">
        <v>98</v>
      </c>
      <c r="N167" s="1"/>
      <c r="O167" s="1"/>
      <c r="P167" s="1"/>
      <c r="Q167" s="1"/>
      <c r="R167" s="1"/>
      <c r="S167">
        <f t="shared" si="4"/>
        <v>1</v>
      </c>
      <c r="T167" s="1">
        <v>0.5</v>
      </c>
      <c r="U167">
        <f t="shared" si="2"/>
        <v>0.5</v>
      </c>
    </row>
    <row r="168">
      <c r="A168" s="1">
        <v>8577.0</v>
      </c>
      <c r="B168" s="2">
        <v>43944.0</v>
      </c>
      <c r="C168" s="1">
        <v>5.0</v>
      </c>
      <c r="D168" s="1">
        <v>0.0</v>
      </c>
      <c r="E168" s="1">
        <v>4.0</v>
      </c>
      <c r="F168" s="1">
        <v>45.0</v>
      </c>
      <c r="G168" s="1">
        <v>0.0</v>
      </c>
      <c r="H168" s="1">
        <v>10.0</v>
      </c>
      <c r="I168" s="1">
        <v>0.0</v>
      </c>
      <c r="J168" s="1">
        <v>1580.0</v>
      </c>
      <c r="K168" s="1" t="s">
        <v>62</v>
      </c>
      <c r="L168" s="1" t="s">
        <v>20</v>
      </c>
      <c r="M168" s="1" t="s">
        <v>25</v>
      </c>
      <c r="N168" s="1"/>
      <c r="O168" s="1"/>
      <c r="P168" s="1"/>
      <c r="Q168" s="1"/>
      <c r="R168" s="1"/>
      <c r="S168">
        <f t="shared" si="4"/>
        <v>1</v>
      </c>
      <c r="T168" s="1">
        <v>2.0</v>
      </c>
      <c r="U168">
        <f t="shared" si="2"/>
        <v>2</v>
      </c>
    </row>
    <row r="169">
      <c r="A169" s="1">
        <v>8579.0</v>
      </c>
      <c r="B169" s="2">
        <v>43944.0</v>
      </c>
      <c r="C169" s="1">
        <v>0.0</v>
      </c>
      <c r="D169" s="1">
        <v>0.5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9.5</v>
      </c>
      <c r="K169" s="1" t="s">
        <v>41</v>
      </c>
      <c r="L169" s="1" t="s">
        <v>20</v>
      </c>
      <c r="M169" s="1" t="s">
        <v>25</v>
      </c>
      <c r="N169" s="1"/>
      <c r="O169" s="1"/>
      <c r="P169" s="1"/>
      <c r="Q169" s="1"/>
      <c r="R169" s="1"/>
      <c r="S169">
        <f t="shared" si="4"/>
        <v>1</v>
      </c>
      <c r="T169" s="1">
        <v>0.5</v>
      </c>
      <c r="U169">
        <f t="shared" si="2"/>
        <v>0.5</v>
      </c>
    </row>
    <row r="170">
      <c r="A170" s="1">
        <v>8580.0</v>
      </c>
      <c r="B170" s="2">
        <v>43944.0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 t="s">
        <v>64</v>
      </c>
      <c r="L170" s="1" t="s">
        <v>20</v>
      </c>
      <c r="M170" s="1"/>
      <c r="N170" s="1" t="s">
        <v>25</v>
      </c>
      <c r="O170" s="1"/>
      <c r="P170" s="1"/>
      <c r="Q170" s="1"/>
      <c r="R170" s="1"/>
      <c r="S170">
        <f t="shared" si="4"/>
        <v>1</v>
      </c>
      <c r="T170" s="1">
        <v>0.0</v>
      </c>
      <c r="U170">
        <f t="shared" si="2"/>
        <v>0</v>
      </c>
    </row>
    <row r="171">
      <c r="A171" s="1">
        <v>8581.0</v>
      </c>
      <c r="B171" s="2">
        <v>43945.0</v>
      </c>
      <c r="C171" s="1">
        <v>7.0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126.0</v>
      </c>
      <c r="K171" s="1" t="s">
        <v>65</v>
      </c>
      <c r="L171" s="1" t="s">
        <v>20</v>
      </c>
      <c r="M171" s="1" t="s">
        <v>66</v>
      </c>
      <c r="N171" s="1"/>
      <c r="O171" s="1"/>
      <c r="P171" s="1"/>
      <c r="Q171" s="1"/>
      <c r="R171" s="1"/>
      <c r="S171">
        <f t="shared" si="4"/>
        <v>1</v>
      </c>
      <c r="T171" s="1">
        <v>2.0</v>
      </c>
      <c r="U171">
        <f t="shared" si="2"/>
        <v>2</v>
      </c>
    </row>
    <row r="172">
      <c r="A172" s="1">
        <v>8582.0</v>
      </c>
      <c r="B172" s="2">
        <v>43945.0</v>
      </c>
      <c r="C172" s="1">
        <v>4.9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88.2</v>
      </c>
      <c r="K172" s="1" t="s">
        <v>53</v>
      </c>
      <c r="L172" s="1" t="s">
        <v>20</v>
      </c>
      <c r="M172" s="1" t="s">
        <v>38</v>
      </c>
      <c r="N172" s="1"/>
      <c r="O172" s="1"/>
      <c r="P172" s="1"/>
      <c r="Q172" s="1"/>
      <c r="R172" s="1"/>
      <c r="S172">
        <f t="shared" si="4"/>
        <v>1</v>
      </c>
      <c r="T172" s="1">
        <v>0.4</v>
      </c>
      <c r="U172">
        <f t="shared" si="2"/>
        <v>0.4</v>
      </c>
    </row>
    <row r="173">
      <c r="A173" s="1">
        <v>8584.0</v>
      </c>
      <c r="B173" s="2">
        <v>43945.0</v>
      </c>
      <c r="C173" s="1">
        <v>5.0</v>
      </c>
      <c r="D173" s="1">
        <v>0.0</v>
      </c>
      <c r="E173" s="1">
        <v>1.0</v>
      </c>
      <c r="F173" s="1">
        <v>2.0</v>
      </c>
      <c r="G173" s="1">
        <v>0.0</v>
      </c>
      <c r="H173" s="1">
        <v>0.0</v>
      </c>
      <c r="I173" s="1">
        <v>0.0</v>
      </c>
      <c r="J173" s="1">
        <v>157.0</v>
      </c>
      <c r="K173" s="1" t="s">
        <v>16</v>
      </c>
      <c r="L173" s="1" t="s">
        <v>20</v>
      </c>
      <c r="M173" s="1"/>
      <c r="N173" s="1" t="s">
        <v>38</v>
      </c>
      <c r="O173" s="1"/>
      <c r="P173" s="1"/>
      <c r="Q173" s="1"/>
      <c r="R173" s="1"/>
      <c r="S173">
        <f t="shared" si="4"/>
        <v>1</v>
      </c>
      <c r="T173" s="1">
        <v>2.0</v>
      </c>
      <c r="U173">
        <f t="shared" si="2"/>
        <v>2</v>
      </c>
    </row>
    <row r="174">
      <c r="A174" s="1">
        <v>8585.0</v>
      </c>
      <c r="B174" s="2">
        <v>43945.0</v>
      </c>
      <c r="C174" s="1">
        <v>3.0</v>
      </c>
      <c r="D174" s="1">
        <v>3.0</v>
      </c>
      <c r="E174" s="1">
        <v>1.0</v>
      </c>
      <c r="F174" s="1">
        <v>8.0</v>
      </c>
      <c r="G174" s="1">
        <v>0.0</v>
      </c>
      <c r="H174" s="1">
        <v>0.0</v>
      </c>
      <c r="I174" s="1">
        <v>0.0</v>
      </c>
      <c r="J174" s="1">
        <v>334.0</v>
      </c>
      <c r="K174" s="1" t="s">
        <v>48</v>
      </c>
      <c r="L174" s="1" t="s">
        <v>20</v>
      </c>
      <c r="M174" s="1"/>
      <c r="N174" s="1" t="s">
        <v>69</v>
      </c>
      <c r="O174" s="1" t="s">
        <v>129</v>
      </c>
      <c r="P174" s="1"/>
      <c r="Q174" s="1"/>
      <c r="R174" s="1"/>
      <c r="S174">
        <f t="shared" si="4"/>
        <v>2</v>
      </c>
      <c r="T174" s="1">
        <v>1.5</v>
      </c>
      <c r="U174">
        <f t="shared" si="2"/>
        <v>3</v>
      </c>
    </row>
    <row r="175">
      <c r="A175" s="1">
        <v>8586.0</v>
      </c>
      <c r="B175" s="2">
        <v>43945.0</v>
      </c>
      <c r="C175" s="1">
        <v>4.0</v>
      </c>
      <c r="D175" s="1">
        <v>1.0</v>
      </c>
      <c r="E175" s="1">
        <v>0.0</v>
      </c>
      <c r="F175" s="1">
        <v>15.0</v>
      </c>
      <c r="G175" s="1">
        <v>0.0</v>
      </c>
      <c r="H175" s="1">
        <v>0.0</v>
      </c>
      <c r="I175" s="1">
        <v>0.0</v>
      </c>
      <c r="J175" s="1">
        <v>481.0</v>
      </c>
      <c r="K175" s="1" t="s">
        <v>23</v>
      </c>
      <c r="L175" s="1" t="s">
        <v>20</v>
      </c>
      <c r="M175" s="1"/>
      <c r="N175" s="1" t="s">
        <v>36</v>
      </c>
      <c r="O175" s="1" t="s">
        <v>47</v>
      </c>
      <c r="P175" s="1" t="s">
        <v>111</v>
      </c>
      <c r="Q175" s="1"/>
      <c r="R175" s="1"/>
      <c r="S175">
        <f t="shared" si="4"/>
        <v>3</v>
      </c>
      <c r="T175" s="1">
        <v>2.0</v>
      </c>
      <c r="U175">
        <f t="shared" si="2"/>
        <v>6</v>
      </c>
    </row>
    <row r="176">
      <c r="A176" s="1">
        <v>8588.0</v>
      </c>
      <c r="B176" s="2">
        <v>43946.0</v>
      </c>
      <c r="C176" s="1">
        <v>1.0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18.0</v>
      </c>
      <c r="K176" s="1" t="s">
        <v>57</v>
      </c>
      <c r="L176" s="1" t="s">
        <v>20</v>
      </c>
      <c r="M176" s="1" t="s">
        <v>52</v>
      </c>
      <c r="N176" s="1"/>
      <c r="O176" s="1"/>
      <c r="P176" s="1"/>
      <c r="Q176" s="1"/>
      <c r="R176" s="1"/>
      <c r="S176">
        <f t="shared" si="4"/>
        <v>1</v>
      </c>
      <c r="T176" s="1">
        <v>1.0</v>
      </c>
      <c r="U176">
        <f t="shared" si="2"/>
        <v>1</v>
      </c>
    </row>
    <row r="177">
      <c r="A177" s="1">
        <v>8589.0</v>
      </c>
      <c r="B177" s="2">
        <v>43946.0</v>
      </c>
      <c r="C177" s="1">
        <v>0.5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9.0</v>
      </c>
      <c r="K177" s="1" t="s">
        <v>53</v>
      </c>
      <c r="L177" s="1" t="s">
        <v>20</v>
      </c>
      <c r="M177" s="1" t="s">
        <v>18</v>
      </c>
      <c r="N177" s="1"/>
      <c r="O177" s="1"/>
      <c r="P177" s="1"/>
      <c r="Q177" s="1"/>
      <c r="R177" s="1"/>
      <c r="S177">
        <f t="shared" si="4"/>
        <v>1</v>
      </c>
      <c r="T177" s="1">
        <v>0.25</v>
      </c>
      <c r="U177">
        <f t="shared" si="2"/>
        <v>0.25</v>
      </c>
    </row>
    <row r="178">
      <c r="A178" s="1">
        <v>8590.0</v>
      </c>
      <c r="B178" s="2">
        <v>43946.0</v>
      </c>
      <c r="C178" s="1">
        <v>4.5</v>
      </c>
      <c r="D178" s="1">
        <v>0.0</v>
      </c>
      <c r="E178" s="1">
        <v>2.0</v>
      </c>
      <c r="F178" s="1">
        <v>4.0</v>
      </c>
      <c r="G178" s="1">
        <v>0.15</v>
      </c>
      <c r="H178" s="1">
        <v>0.0</v>
      </c>
      <c r="I178" s="1">
        <v>0.0</v>
      </c>
      <c r="J178" s="1">
        <v>218.9</v>
      </c>
      <c r="K178" s="1" t="s">
        <v>16</v>
      </c>
      <c r="L178" s="1" t="s">
        <v>20</v>
      </c>
      <c r="M178" s="1"/>
      <c r="N178" s="1" t="s">
        <v>18</v>
      </c>
      <c r="O178" s="1"/>
      <c r="P178" s="1"/>
      <c r="Q178" s="1"/>
      <c r="R178" s="1"/>
      <c r="S178">
        <f t="shared" si="4"/>
        <v>1</v>
      </c>
      <c r="T178" s="1">
        <v>0.75</v>
      </c>
      <c r="U178">
        <f t="shared" si="2"/>
        <v>0.75</v>
      </c>
    </row>
    <row r="179">
      <c r="A179" s="1">
        <v>8591.0</v>
      </c>
      <c r="B179" s="2">
        <v>43946.0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 t="s">
        <v>19</v>
      </c>
      <c r="L179" s="1" t="s">
        <v>20</v>
      </c>
      <c r="M179" s="1"/>
      <c r="N179" s="1" t="s">
        <v>22</v>
      </c>
      <c r="O179" s="1"/>
      <c r="P179" s="1"/>
      <c r="Q179" s="1"/>
      <c r="R179" s="1"/>
      <c r="S179">
        <f t="shared" si="4"/>
        <v>1</v>
      </c>
      <c r="T179" s="1">
        <v>2.0</v>
      </c>
      <c r="U179">
        <f t="shared" si="2"/>
        <v>2</v>
      </c>
    </row>
    <row r="180">
      <c r="A180" s="1">
        <v>8592.0</v>
      </c>
      <c r="B180" s="2">
        <v>43946.0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 t="s">
        <v>70</v>
      </c>
      <c r="L180" s="1" t="s">
        <v>20</v>
      </c>
      <c r="M180" s="1" t="s">
        <v>112</v>
      </c>
      <c r="N180" s="1"/>
      <c r="O180" s="1" t="s">
        <v>68</v>
      </c>
      <c r="P180" s="1" t="s">
        <v>22</v>
      </c>
      <c r="Q180" s="1" t="s">
        <v>114</v>
      </c>
      <c r="R180" s="1" t="s">
        <v>130</v>
      </c>
      <c r="S180">
        <f t="shared" si="4"/>
        <v>5</v>
      </c>
      <c r="T180" s="1">
        <v>2.0</v>
      </c>
      <c r="U180">
        <f t="shared" si="2"/>
        <v>10</v>
      </c>
    </row>
    <row r="181">
      <c r="A181" s="1">
        <v>8593.0</v>
      </c>
      <c r="B181" s="2">
        <v>43946.0</v>
      </c>
      <c r="C181" s="1">
        <v>1.0</v>
      </c>
      <c r="D181" s="1">
        <v>2.5</v>
      </c>
      <c r="E181" s="1">
        <v>2.0</v>
      </c>
      <c r="F181" s="1">
        <v>19.0</v>
      </c>
      <c r="G181" s="1">
        <v>4.5</v>
      </c>
      <c r="H181" s="1">
        <v>4.5</v>
      </c>
      <c r="I181" s="1">
        <v>0.0</v>
      </c>
      <c r="J181" s="1">
        <v>823.5</v>
      </c>
      <c r="K181" s="1" t="s">
        <v>19</v>
      </c>
      <c r="L181" s="1" t="s">
        <v>20</v>
      </c>
      <c r="M181" s="1" t="s">
        <v>66</v>
      </c>
      <c r="N181" s="1"/>
      <c r="O181" s="1" t="s">
        <v>22</v>
      </c>
      <c r="P181" s="1"/>
      <c r="Q181" s="1"/>
      <c r="R181" s="1"/>
      <c r="S181">
        <f t="shared" si="4"/>
        <v>2</v>
      </c>
      <c r="T181" s="1">
        <v>2.0</v>
      </c>
      <c r="U181">
        <f t="shared" si="2"/>
        <v>4</v>
      </c>
    </row>
    <row r="182">
      <c r="A182" s="1">
        <v>8594.0</v>
      </c>
      <c r="B182" s="2">
        <v>43946.0</v>
      </c>
      <c r="C182" s="1">
        <v>2.0</v>
      </c>
      <c r="D182" s="1">
        <v>2.0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74.0</v>
      </c>
      <c r="K182" s="1" t="s">
        <v>41</v>
      </c>
      <c r="L182" s="1" t="s">
        <v>20</v>
      </c>
      <c r="M182" s="1" t="s">
        <v>131</v>
      </c>
      <c r="N182" s="1"/>
      <c r="O182" s="1" t="s">
        <v>22</v>
      </c>
      <c r="P182" s="1"/>
      <c r="Q182" s="1"/>
      <c r="R182" s="1"/>
      <c r="S182">
        <f t="shared" si="4"/>
        <v>2</v>
      </c>
      <c r="T182" s="1">
        <v>1.0</v>
      </c>
      <c r="U182">
        <f t="shared" si="2"/>
        <v>2</v>
      </c>
    </row>
    <row r="183">
      <c r="A183" s="1">
        <v>8595.0</v>
      </c>
      <c r="B183" s="2">
        <v>43946.0</v>
      </c>
      <c r="C183" s="1">
        <v>2.0</v>
      </c>
      <c r="D183" s="1">
        <v>1.5</v>
      </c>
      <c r="E183" s="1">
        <v>2.0</v>
      </c>
      <c r="F183" s="1">
        <v>5.0</v>
      </c>
      <c r="G183" s="1">
        <v>0.0</v>
      </c>
      <c r="H183" s="1">
        <v>0.0</v>
      </c>
      <c r="I183" s="1">
        <v>0.0</v>
      </c>
      <c r="J183" s="1">
        <v>224.5</v>
      </c>
      <c r="K183" s="1" t="s">
        <v>48</v>
      </c>
      <c r="L183" s="1" t="s">
        <v>20</v>
      </c>
      <c r="M183" s="1"/>
      <c r="N183" s="1" t="s">
        <v>77</v>
      </c>
      <c r="O183" s="1" t="s">
        <v>115</v>
      </c>
      <c r="P183" s="1" t="s">
        <v>132</v>
      </c>
      <c r="Q183" s="1" t="s">
        <v>116</v>
      </c>
      <c r="R183" s="1" t="s">
        <v>22</v>
      </c>
      <c r="S183">
        <f t="shared" si="4"/>
        <v>5</v>
      </c>
      <c r="T183" s="1">
        <v>2.0</v>
      </c>
      <c r="U183">
        <f t="shared" si="2"/>
        <v>10</v>
      </c>
    </row>
    <row r="184">
      <c r="A184" s="1">
        <v>8596.0</v>
      </c>
      <c r="B184" s="2">
        <v>43947.0</v>
      </c>
      <c r="C184" s="1">
        <v>1.5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27.0</v>
      </c>
      <c r="K184" s="1" t="s">
        <v>53</v>
      </c>
      <c r="L184" s="1" t="s">
        <v>20</v>
      </c>
      <c r="M184" s="1"/>
      <c r="N184" s="1" t="s">
        <v>82</v>
      </c>
      <c r="O184" s="1"/>
      <c r="P184" s="1"/>
      <c r="Q184" s="1"/>
      <c r="R184" s="1"/>
      <c r="S184">
        <f t="shared" si="4"/>
        <v>1</v>
      </c>
      <c r="T184" s="1">
        <v>0.2</v>
      </c>
      <c r="U184">
        <f t="shared" si="2"/>
        <v>0.2</v>
      </c>
    </row>
    <row r="185">
      <c r="A185" s="1">
        <v>8598.0</v>
      </c>
      <c r="B185" s="2">
        <v>43947.0</v>
      </c>
      <c r="C185" s="1">
        <v>5.0</v>
      </c>
      <c r="D185" s="1">
        <v>0.0</v>
      </c>
      <c r="E185" s="1">
        <v>3.5</v>
      </c>
      <c r="F185" s="1">
        <v>7.0</v>
      </c>
      <c r="G185" s="1">
        <v>0.75</v>
      </c>
      <c r="H185" s="1">
        <v>0.5</v>
      </c>
      <c r="I185" s="1">
        <v>0.0</v>
      </c>
      <c r="J185" s="1">
        <v>357.0</v>
      </c>
      <c r="K185" s="1" t="s">
        <v>16</v>
      </c>
      <c r="L185" s="1" t="s">
        <v>20</v>
      </c>
      <c r="M185" s="1"/>
      <c r="N185" s="1" t="s">
        <v>82</v>
      </c>
      <c r="O185" s="1" t="s">
        <v>83</v>
      </c>
      <c r="P185" s="1" t="s">
        <v>84</v>
      </c>
      <c r="Q185" s="1"/>
      <c r="R185" s="1"/>
      <c r="S185">
        <f t="shared" si="4"/>
        <v>3</v>
      </c>
      <c r="T185" s="1">
        <v>1.5</v>
      </c>
      <c r="U185">
        <f t="shared" si="2"/>
        <v>4.5</v>
      </c>
    </row>
    <row r="186">
      <c r="A186" s="1">
        <v>8599.0</v>
      </c>
      <c r="B186" s="2">
        <v>43947.0</v>
      </c>
      <c r="C186" s="1">
        <v>2.0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36.0</v>
      </c>
      <c r="K186" s="1" t="s">
        <v>57</v>
      </c>
      <c r="L186" s="1" t="s">
        <v>20</v>
      </c>
      <c r="M186" s="1"/>
      <c r="N186" s="1" t="s">
        <v>85</v>
      </c>
      <c r="O186" s="1"/>
      <c r="P186" s="1"/>
      <c r="Q186" s="1"/>
      <c r="R186" s="1"/>
      <c r="S186">
        <f t="shared" si="4"/>
        <v>1</v>
      </c>
      <c r="T186" s="1">
        <v>0.75</v>
      </c>
      <c r="U186">
        <f t="shared" si="2"/>
        <v>0.75</v>
      </c>
    </row>
    <row r="187">
      <c r="A187" s="1">
        <v>8600.0</v>
      </c>
      <c r="B187" s="2">
        <v>43947.0</v>
      </c>
      <c r="C187" s="1">
        <v>2.0</v>
      </c>
      <c r="D187" s="1">
        <v>0.0</v>
      </c>
      <c r="E187" s="1">
        <v>1.0</v>
      </c>
      <c r="F187" s="1">
        <v>6.0</v>
      </c>
      <c r="G187" s="1">
        <v>1.0</v>
      </c>
      <c r="H187" s="1">
        <v>0.0</v>
      </c>
      <c r="I187" s="1">
        <v>1.0</v>
      </c>
      <c r="J187" s="1">
        <v>233.0</v>
      </c>
      <c r="K187" s="1" t="s">
        <v>48</v>
      </c>
      <c r="L187" s="1" t="s">
        <v>20</v>
      </c>
      <c r="M187" s="1" t="s">
        <v>99</v>
      </c>
      <c r="N187" s="1"/>
      <c r="O187" s="1" t="s">
        <v>86</v>
      </c>
      <c r="P187" s="1" t="s">
        <v>100</v>
      </c>
      <c r="Q187" s="1"/>
      <c r="R187" s="1"/>
      <c r="S187">
        <f t="shared" si="4"/>
        <v>3</v>
      </c>
      <c r="T187" s="1">
        <v>2.5</v>
      </c>
      <c r="U187">
        <f t="shared" si="2"/>
        <v>7.5</v>
      </c>
    </row>
    <row r="188">
      <c r="A188" s="1">
        <v>8601.0</v>
      </c>
      <c r="B188" s="2">
        <v>43947.0</v>
      </c>
      <c r="C188" s="1">
        <v>6.2</v>
      </c>
      <c r="D188" s="1">
        <v>0.0</v>
      </c>
      <c r="E188" s="1">
        <v>1.7</v>
      </c>
      <c r="F188" s="1">
        <v>6.4</v>
      </c>
      <c r="G188" s="1">
        <v>0.0</v>
      </c>
      <c r="H188" s="1">
        <v>1.4</v>
      </c>
      <c r="I188" s="1">
        <v>0.0</v>
      </c>
      <c r="J188" s="1">
        <v>339.9</v>
      </c>
      <c r="K188" s="1" t="s">
        <v>62</v>
      </c>
      <c r="L188" s="1" t="s">
        <v>20</v>
      </c>
      <c r="M188" s="1"/>
      <c r="N188" s="1"/>
      <c r="O188" s="1"/>
      <c r="P188" s="1"/>
      <c r="Q188" s="1"/>
      <c r="R188" s="1"/>
      <c r="S188" s="1">
        <v>1.0</v>
      </c>
      <c r="T188" s="1">
        <v>0.9</v>
      </c>
      <c r="U188">
        <f t="shared" si="2"/>
        <v>0.9</v>
      </c>
    </row>
    <row r="189">
      <c r="A189" s="1">
        <v>8602.0</v>
      </c>
      <c r="B189" s="2">
        <v>43947.0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 t="s">
        <v>133</v>
      </c>
      <c r="L189" s="1" t="s">
        <v>20</v>
      </c>
      <c r="M189" s="1"/>
      <c r="N189" s="1"/>
      <c r="O189" s="1"/>
      <c r="P189" s="1"/>
      <c r="Q189" s="1"/>
      <c r="R189" s="1"/>
      <c r="S189" s="1">
        <v>1.0</v>
      </c>
      <c r="T189" s="1">
        <v>0.0</v>
      </c>
      <c r="U189">
        <f t="shared" si="2"/>
        <v>0</v>
      </c>
    </row>
    <row r="190">
      <c r="A190" s="1">
        <v>8603.0</v>
      </c>
      <c r="B190" s="2">
        <v>43948.0</v>
      </c>
      <c r="C190" s="1">
        <v>1.0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18.0</v>
      </c>
      <c r="K190" s="1" t="s">
        <v>94</v>
      </c>
      <c r="L190" s="1" t="s">
        <v>20</v>
      </c>
      <c r="M190" s="1" t="s">
        <v>95</v>
      </c>
      <c r="N190" s="1"/>
      <c r="O190" s="1"/>
      <c r="P190" s="1"/>
      <c r="Q190" s="1"/>
      <c r="R190" s="1"/>
      <c r="S190">
        <f t="shared" ref="S190:S204" si="5">counta(M190:R190)</f>
        <v>1</v>
      </c>
      <c r="T190" s="1">
        <v>2.5</v>
      </c>
      <c r="U190">
        <f t="shared" si="2"/>
        <v>2.5</v>
      </c>
    </row>
    <row r="191">
      <c r="A191" s="1">
        <v>8604.0</v>
      </c>
      <c r="B191" s="2">
        <v>43948.0</v>
      </c>
      <c r="C191" s="1">
        <v>7.0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126.0</v>
      </c>
      <c r="K191" s="1" t="s">
        <v>53</v>
      </c>
      <c r="L191" s="1" t="s">
        <v>20</v>
      </c>
      <c r="M191" s="1" t="s">
        <v>96</v>
      </c>
      <c r="N191" s="1"/>
      <c r="O191" s="1"/>
      <c r="P191" s="1"/>
      <c r="Q191" s="1"/>
      <c r="R191" s="1"/>
      <c r="S191">
        <f t="shared" si="5"/>
        <v>1</v>
      </c>
      <c r="T191" s="1">
        <v>0.25</v>
      </c>
      <c r="U191">
        <f t="shared" si="2"/>
        <v>0.25</v>
      </c>
    </row>
    <row r="192">
      <c r="A192" s="1">
        <v>8606.0</v>
      </c>
      <c r="B192" s="2">
        <v>43948.0</v>
      </c>
      <c r="C192" s="1">
        <v>4.0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72.0</v>
      </c>
      <c r="K192" s="1" t="s">
        <v>57</v>
      </c>
      <c r="L192" s="1" t="s">
        <v>20</v>
      </c>
      <c r="M192" s="1" t="s">
        <v>117</v>
      </c>
      <c r="N192" s="1"/>
      <c r="O192" s="1"/>
      <c r="P192" s="1"/>
      <c r="Q192" s="1"/>
      <c r="R192" s="1"/>
      <c r="S192">
        <f t="shared" si="5"/>
        <v>1</v>
      </c>
      <c r="T192" s="1">
        <v>1.5</v>
      </c>
      <c r="U192">
        <f t="shared" si="2"/>
        <v>1.5</v>
      </c>
    </row>
    <row r="193">
      <c r="A193" s="1">
        <v>8607.0</v>
      </c>
      <c r="B193" s="2">
        <v>43948.0</v>
      </c>
      <c r="C193" s="1">
        <v>7.0</v>
      </c>
      <c r="D193" s="1">
        <v>0.5</v>
      </c>
      <c r="E193" s="1">
        <v>3.0</v>
      </c>
      <c r="F193" s="1">
        <v>7.0</v>
      </c>
      <c r="G193" s="1">
        <v>1.0</v>
      </c>
      <c r="H193" s="1">
        <v>1.0</v>
      </c>
      <c r="I193" s="1">
        <v>0.0</v>
      </c>
      <c r="J193" s="1">
        <v>414.5</v>
      </c>
      <c r="K193" s="1" t="s">
        <v>16</v>
      </c>
      <c r="L193" s="1" t="s">
        <v>20</v>
      </c>
      <c r="M193" s="1"/>
      <c r="N193" s="1" t="s">
        <v>95</v>
      </c>
      <c r="O193" s="1" t="s">
        <v>96</v>
      </c>
      <c r="P193" s="1"/>
      <c r="Q193" s="1"/>
      <c r="R193" s="1"/>
      <c r="S193">
        <f t="shared" si="5"/>
        <v>2</v>
      </c>
      <c r="T193" s="1">
        <v>1.0</v>
      </c>
      <c r="U193">
        <f t="shared" si="2"/>
        <v>2</v>
      </c>
    </row>
    <row r="194">
      <c r="A194" s="1">
        <v>8609.0</v>
      </c>
      <c r="B194" s="2">
        <v>43948.0</v>
      </c>
      <c r="C194" s="1">
        <v>9.5</v>
      </c>
      <c r="D194" s="1">
        <v>0.0</v>
      </c>
      <c r="E194" s="1">
        <v>8.1</v>
      </c>
      <c r="F194" s="1">
        <v>0.0</v>
      </c>
      <c r="G194" s="1">
        <v>0.0</v>
      </c>
      <c r="H194" s="1">
        <v>0.0</v>
      </c>
      <c r="I194" s="1">
        <v>0.0</v>
      </c>
      <c r="J194" s="1">
        <v>292.5</v>
      </c>
      <c r="K194" s="1" t="s">
        <v>62</v>
      </c>
      <c r="L194" s="1" t="s">
        <v>20</v>
      </c>
      <c r="M194" s="1" t="s">
        <v>30</v>
      </c>
      <c r="N194" s="1"/>
      <c r="O194" s="1"/>
      <c r="P194" s="1"/>
      <c r="Q194" s="1"/>
      <c r="R194" s="1"/>
      <c r="S194">
        <f t="shared" si="5"/>
        <v>1</v>
      </c>
      <c r="T194" s="1">
        <v>1.0</v>
      </c>
      <c r="U194">
        <f t="shared" si="2"/>
        <v>1</v>
      </c>
    </row>
    <row r="195">
      <c r="A195" s="1">
        <v>8610.0</v>
      </c>
      <c r="B195" s="2">
        <v>43948.0</v>
      </c>
      <c r="C195" s="1">
        <v>1.0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18.0</v>
      </c>
      <c r="K195" s="1" t="s">
        <v>28</v>
      </c>
      <c r="L195" s="1" t="s">
        <v>20</v>
      </c>
      <c r="M195" s="1" t="s">
        <v>98</v>
      </c>
      <c r="N195" s="1"/>
      <c r="O195" s="1"/>
      <c r="P195" s="1"/>
      <c r="Q195" s="1"/>
      <c r="R195" s="1"/>
      <c r="S195">
        <f t="shared" si="5"/>
        <v>1</v>
      </c>
      <c r="T195" s="1">
        <v>0.25</v>
      </c>
      <c r="U195">
        <f t="shared" si="2"/>
        <v>0.25</v>
      </c>
    </row>
    <row r="196">
      <c r="A196" s="1">
        <v>8614.0</v>
      </c>
      <c r="B196" s="2">
        <v>43949.0</v>
      </c>
      <c r="C196" s="1">
        <v>1.5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27.0</v>
      </c>
      <c r="K196" s="1" t="s">
        <v>53</v>
      </c>
      <c r="L196" s="1" t="s">
        <v>20</v>
      </c>
      <c r="M196" s="1" t="s">
        <v>76</v>
      </c>
      <c r="N196" s="1"/>
      <c r="O196" s="1"/>
      <c r="P196" s="1"/>
      <c r="Q196" s="1"/>
      <c r="R196" s="1"/>
      <c r="S196">
        <f t="shared" si="5"/>
        <v>1</v>
      </c>
      <c r="T196" s="1">
        <v>0.5</v>
      </c>
      <c r="U196">
        <f t="shared" si="2"/>
        <v>0.5</v>
      </c>
    </row>
    <row r="197">
      <c r="A197" s="1">
        <v>8615.0</v>
      </c>
      <c r="B197" s="2">
        <v>43949.0</v>
      </c>
      <c r="C197" s="1">
        <v>7.0</v>
      </c>
      <c r="D197" s="1">
        <v>0.5</v>
      </c>
      <c r="E197" s="1">
        <v>0.5</v>
      </c>
      <c r="F197" s="1">
        <v>5.0</v>
      </c>
      <c r="G197" s="1">
        <v>1.0</v>
      </c>
      <c r="H197" s="1">
        <v>1.0</v>
      </c>
      <c r="I197" s="1">
        <v>0.5</v>
      </c>
      <c r="J197" s="1">
        <v>325.0</v>
      </c>
      <c r="K197" s="1" t="s">
        <v>16</v>
      </c>
      <c r="L197" s="1" t="s">
        <v>20</v>
      </c>
      <c r="M197" s="1" t="s">
        <v>103</v>
      </c>
      <c r="N197" s="1" t="s">
        <v>76</v>
      </c>
      <c r="O197" s="1"/>
      <c r="P197" s="1" t="s">
        <v>104</v>
      </c>
      <c r="Q197" s="1" t="s">
        <v>105</v>
      </c>
      <c r="R197" s="1"/>
      <c r="S197">
        <f t="shared" si="5"/>
        <v>4</v>
      </c>
      <c r="T197" s="1">
        <v>1.5</v>
      </c>
      <c r="U197">
        <f t="shared" si="2"/>
        <v>6</v>
      </c>
    </row>
    <row r="198">
      <c r="A198" s="1">
        <v>8617.0</v>
      </c>
      <c r="B198" s="2">
        <v>43949.0</v>
      </c>
      <c r="C198" s="1">
        <v>3.0</v>
      </c>
      <c r="D198" s="1">
        <v>1.5</v>
      </c>
      <c r="E198" s="1">
        <v>0.0</v>
      </c>
      <c r="F198" s="1">
        <v>8.0</v>
      </c>
      <c r="G198" s="1">
        <v>1.0</v>
      </c>
      <c r="H198" s="1">
        <v>0.0</v>
      </c>
      <c r="I198" s="1">
        <v>0.0</v>
      </c>
      <c r="J198" s="1">
        <v>316.5</v>
      </c>
      <c r="K198" s="1" t="s">
        <v>48</v>
      </c>
      <c r="L198" s="1" t="s">
        <v>20</v>
      </c>
      <c r="M198" s="1" t="s">
        <v>106</v>
      </c>
      <c r="N198" s="1"/>
      <c r="O198" s="1" t="s">
        <v>77</v>
      </c>
      <c r="P198" s="1" t="s">
        <v>22</v>
      </c>
      <c r="Q198" s="1"/>
      <c r="R198" s="1"/>
      <c r="S198">
        <f t="shared" si="5"/>
        <v>3</v>
      </c>
      <c r="T198" s="1">
        <v>2.0</v>
      </c>
      <c r="U198">
        <f t="shared" si="2"/>
        <v>6</v>
      </c>
    </row>
    <row r="199">
      <c r="A199" s="1">
        <v>8619.0</v>
      </c>
      <c r="B199" s="2">
        <v>43950.0</v>
      </c>
      <c r="C199" s="1">
        <v>1.5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27.0</v>
      </c>
      <c r="K199" s="1" t="s">
        <v>53</v>
      </c>
      <c r="L199" s="1" t="s">
        <v>20</v>
      </c>
      <c r="M199" s="1" t="s">
        <v>54</v>
      </c>
      <c r="N199" s="1"/>
      <c r="O199" s="1"/>
      <c r="P199" s="1"/>
      <c r="Q199" s="1"/>
      <c r="R199" s="1"/>
      <c r="S199">
        <f t="shared" si="5"/>
        <v>1</v>
      </c>
      <c r="T199" s="1">
        <v>0.25</v>
      </c>
      <c r="U199">
        <f t="shared" si="2"/>
        <v>0.25</v>
      </c>
    </row>
    <row r="200">
      <c r="A200" s="1">
        <v>8620.0</v>
      </c>
      <c r="B200" s="2">
        <v>43950.0</v>
      </c>
      <c r="C200" s="1">
        <v>2.5</v>
      </c>
      <c r="D200" s="1">
        <v>2.0</v>
      </c>
      <c r="E200" s="1">
        <v>2.0</v>
      </c>
      <c r="F200" s="1">
        <v>8.0</v>
      </c>
      <c r="G200" s="1">
        <v>2.0</v>
      </c>
      <c r="H200" s="1">
        <v>0.0</v>
      </c>
      <c r="I200" s="1">
        <v>0.0</v>
      </c>
      <c r="J200" s="1">
        <v>373.0</v>
      </c>
      <c r="K200" s="1" t="s">
        <v>23</v>
      </c>
      <c r="L200" s="1" t="s">
        <v>20</v>
      </c>
      <c r="M200" s="1"/>
      <c r="N200" s="1" t="s">
        <v>31</v>
      </c>
      <c r="O200" s="1" t="s">
        <v>40</v>
      </c>
      <c r="P200" s="1"/>
      <c r="Q200" s="1"/>
      <c r="R200" s="1"/>
      <c r="S200">
        <f t="shared" si="5"/>
        <v>2</v>
      </c>
      <c r="T200" s="1">
        <v>2.0</v>
      </c>
      <c r="U200">
        <f t="shared" si="2"/>
        <v>4</v>
      </c>
    </row>
    <row r="201">
      <c r="A201" s="1">
        <v>8622.0</v>
      </c>
      <c r="B201" s="2">
        <v>43946.0</v>
      </c>
      <c r="C201" s="1">
        <v>1.0</v>
      </c>
      <c r="D201" s="1">
        <v>10.0</v>
      </c>
      <c r="E201" s="1">
        <v>2.0</v>
      </c>
      <c r="F201" s="1">
        <v>9.0</v>
      </c>
      <c r="G201" s="1">
        <v>0.0</v>
      </c>
      <c r="H201" s="1">
        <v>9.0</v>
      </c>
      <c r="I201" s="1">
        <v>0.0</v>
      </c>
      <c r="J201" s="1">
        <v>706.0</v>
      </c>
      <c r="K201" s="1" t="s">
        <v>23</v>
      </c>
      <c r="L201" s="1" t="s">
        <v>20</v>
      </c>
      <c r="M201" s="1"/>
      <c r="N201" s="1" t="s">
        <v>134</v>
      </c>
      <c r="O201" s="1" t="s">
        <v>22</v>
      </c>
      <c r="P201" s="1" t="s">
        <v>135</v>
      </c>
      <c r="Q201" s="1"/>
      <c r="R201" s="1"/>
      <c r="S201">
        <f t="shared" si="5"/>
        <v>3</v>
      </c>
      <c r="T201" s="1">
        <v>2.0</v>
      </c>
      <c r="U201">
        <f t="shared" si="2"/>
        <v>6</v>
      </c>
    </row>
    <row r="202">
      <c r="A202" s="1">
        <v>8625.0</v>
      </c>
      <c r="B202" s="2">
        <v>43951.0</v>
      </c>
      <c r="C202" s="1">
        <v>2.0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36.0</v>
      </c>
      <c r="K202" s="1" t="s">
        <v>53</v>
      </c>
      <c r="L202" s="1" t="s">
        <v>20</v>
      </c>
      <c r="M202" s="1" t="s">
        <v>25</v>
      </c>
      <c r="N202" s="1"/>
      <c r="O202" s="1"/>
      <c r="P202" s="1"/>
      <c r="Q202" s="1"/>
      <c r="R202" s="1"/>
      <c r="S202">
        <f t="shared" si="5"/>
        <v>1</v>
      </c>
      <c r="T202" s="1">
        <v>0.5</v>
      </c>
      <c r="U202">
        <f t="shared" si="2"/>
        <v>0.5</v>
      </c>
    </row>
    <row r="203">
      <c r="A203" s="1">
        <v>8626.0</v>
      </c>
      <c r="B203" s="2">
        <v>43951.0</v>
      </c>
      <c r="C203" s="1">
        <v>5.0</v>
      </c>
      <c r="D203" s="1">
        <v>0.0</v>
      </c>
      <c r="E203" s="1">
        <v>2.0</v>
      </c>
      <c r="F203" s="1">
        <v>9.0</v>
      </c>
      <c r="G203" s="1">
        <v>0.25</v>
      </c>
      <c r="H203" s="1">
        <v>2.0</v>
      </c>
      <c r="I203" s="1">
        <v>0.0</v>
      </c>
      <c r="J203" s="1">
        <v>412.5</v>
      </c>
      <c r="K203" s="1" t="s">
        <v>16</v>
      </c>
      <c r="L203" s="1" t="s">
        <v>20</v>
      </c>
      <c r="M203" s="1"/>
      <c r="N203" s="1" t="s">
        <v>59</v>
      </c>
      <c r="O203" s="1" t="s">
        <v>25</v>
      </c>
      <c r="P203" s="1" t="s">
        <v>61</v>
      </c>
      <c r="Q203" s="1"/>
      <c r="R203" s="1"/>
      <c r="S203">
        <f t="shared" si="5"/>
        <v>3</v>
      </c>
      <c r="T203" s="1">
        <v>0.5</v>
      </c>
      <c r="U203">
        <f t="shared" si="2"/>
        <v>1.5</v>
      </c>
    </row>
    <row r="204">
      <c r="A204" s="1">
        <v>8627.0</v>
      </c>
      <c r="B204" s="2">
        <v>43951.0</v>
      </c>
      <c r="C204" s="1">
        <v>4.0</v>
      </c>
      <c r="D204" s="1">
        <v>5.0</v>
      </c>
      <c r="E204" s="1">
        <v>2.0</v>
      </c>
      <c r="F204" s="1">
        <v>7.0</v>
      </c>
      <c r="G204" s="1">
        <v>1.0</v>
      </c>
      <c r="H204" s="1">
        <v>0.0</v>
      </c>
      <c r="I204" s="1">
        <v>0.0</v>
      </c>
      <c r="J204" s="1">
        <v>405.0</v>
      </c>
      <c r="K204" s="1" t="s">
        <v>23</v>
      </c>
      <c r="L204" s="1" t="s">
        <v>20</v>
      </c>
      <c r="M204" s="1"/>
      <c r="N204" s="1" t="s">
        <v>24</v>
      </c>
      <c r="O204" s="1" t="s">
        <v>25</v>
      </c>
      <c r="P204" s="1" t="s">
        <v>32</v>
      </c>
      <c r="Q204" s="1" t="s">
        <v>26</v>
      </c>
      <c r="R204" s="1" t="s">
        <v>27</v>
      </c>
      <c r="S204">
        <f t="shared" si="5"/>
        <v>5</v>
      </c>
      <c r="T204" s="1">
        <v>1.0</v>
      </c>
      <c r="U204">
        <f t="shared" si="2"/>
        <v>5</v>
      </c>
    </row>
    <row r="205">
      <c r="A205" s="1">
        <v>8628.0</v>
      </c>
      <c r="B205" s="2">
        <v>43951.0</v>
      </c>
      <c r="C205" s="1">
        <v>1.0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18.0</v>
      </c>
      <c r="K205" s="1" t="s">
        <v>28</v>
      </c>
      <c r="L205" s="1" t="s">
        <v>20</v>
      </c>
      <c r="M205" s="1"/>
      <c r="N205" s="1"/>
      <c r="O205" s="1"/>
      <c r="P205" s="1"/>
      <c r="Q205" s="1"/>
      <c r="R205" s="1"/>
      <c r="S205" s="1">
        <v>1.0</v>
      </c>
      <c r="T205" s="1">
        <v>0.5</v>
      </c>
      <c r="U205">
        <f t="shared" si="2"/>
        <v>0.5</v>
      </c>
    </row>
    <row r="206">
      <c r="A206" s="1">
        <v>8629.0</v>
      </c>
      <c r="B206" s="2">
        <v>43951.0</v>
      </c>
      <c r="C206" s="1">
        <v>5.0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90.0</v>
      </c>
      <c r="K206" s="1" t="s">
        <v>62</v>
      </c>
      <c r="L206" s="1" t="s">
        <v>20</v>
      </c>
      <c r="M206" s="1" t="s">
        <v>25</v>
      </c>
      <c r="N206" s="1"/>
      <c r="O206" s="1"/>
      <c r="P206" s="1"/>
      <c r="Q206" s="1"/>
      <c r="R206" s="1"/>
      <c r="S206">
        <f t="shared" ref="S206:S208" si="6">counta(M206:R206)</f>
        <v>1</v>
      </c>
      <c r="T206" s="1">
        <v>0.5</v>
      </c>
      <c r="U206">
        <f t="shared" si="2"/>
        <v>0.5</v>
      </c>
    </row>
    <row r="207">
      <c r="A207" s="1">
        <v>8630.0</v>
      </c>
      <c r="B207" s="2">
        <v>43951.0</v>
      </c>
      <c r="C207" s="1">
        <v>2.0</v>
      </c>
      <c r="D207" s="1">
        <v>6.0</v>
      </c>
      <c r="E207" s="1">
        <v>0.0</v>
      </c>
      <c r="F207" s="1">
        <v>2.0</v>
      </c>
      <c r="G207" s="1">
        <v>0.0</v>
      </c>
      <c r="H207" s="1">
        <v>0.0</v>
      </c>
      <c r="I207" s="1">
        <v>0.0</v>
      </c>
      <c r="J207" s="1">
        <v>202.0</v>
      </c>
      <c r="K207" s="1" t="s">
        <v>63</v>
      </c>
      <c r="L207" s="1" t="s">
        <v>20</v>
      </c>
      <c r="M207" s="1" t="s">
        <v>25</v>
      </c>
      <c r="N207" s="1"/>
      <c r="O207" s="1"/>
      <c r="P207" s="1"/>
      <c r="Q207" s="1"/>
      <c r="R207" s="1"/>
      <c r="S207">
        <f t="shared" si="6"/>
        <v>1</v>
      </c>
      <c r="T207" s="1">
        <v>0.5</v>
      </c>
      <c r="U207">
        <f t="shared" si="2"/>
        <v>0.5</v>
      </c>
    </row>
    <row r="208">
      <c r="A208" s="1">
        <v>8631.0</v>
      </c>
      <c r="B208" s="2">
        <v>43951.0</v>
      </c>
      <c r="C208" s="1">
        <v>3.0</v>
      </c>
      <c r="D208" s="1">
        <v>2.0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92.0</v>
      </c>
      <c r="K208" s="1" t="s">
        <v>41</v>
      </c>
      <c r="L208" s="1" t="s">
        <v>20</v>
      </c>
      <c r="M208" s="1" t="s">
        <v>25</v>
      </c>
      <c r="N208" s="1"/>
      <c r="O208" s="1"/>
      <c r="P208" s="1"/>
      <c r="Q208" s="1"/>
      <c r="R208" s="1"/>
      <c r="S208">
        <f t="shared" si="6"/>
        <v>1</v>
      </c>
      <c r="T208" s="1">
        <v>0.5</v>
      </c>
      <c r="U208">
        <f t="shared" si="2"/>
        <v>0.5</v>
      </c>
    </row>
    <row r="209">
      <c r="A209" s="1">
        <v>8632.0</v>
      </c>
      <c r="B209" s="2">
        <v>43951.0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 t="s">
        <v>64</v>
      </c>
      <c r="L209" s="1" t="s">
        <v>20</v>
      </c>
      <c r="S209" s="1">
        <v>1.0</v>
      </c>
      <c r="T209" s="1">
        <v>0.0</v>
      </c>
      <c r="U209">
        <f t="shared" si="2"/>
        <v>0</v>
      </c>
    </row>
    <row r="210">
      <c r="A210" s="1">
        <v>8719.0</v>
      </c>
      <c r="B210" s="2">
        <v>43925.0</v>
      </c>
      <c r="C210" s="1">
        <v>7.0</v>
      </c>
      <c r="D210" s="1">
        <v>3.0</v>
      </c>
      <c r="E210" s="1">
        <v>5.0</v>
      </c>
      <c r="F210" s="1">
        <v>8.0</v>
      </c>
      <c r="G210" s="1">
        <v>0.0</v>
      </c>
      <c r="H210" s="1">
        <v>0.0</v>
      </c>
      <c r="I210" s="1">
        <v>0.0</v>
      </c>
      <c r="J210" s="1">
        <v>466.0</v>
      </c>
      <c r="K210" s="1" t="s">
        <v>23</v>
      </c>
      <c r="L210" s="1" t="s">
        <v>20</v>
      </c>
      <c r="S210" s="1">
        <v>1.0</v>
      </c>
      <c r="T210" s="1">
        <v>2.0</v>
      </c>
      <c r="U210">
        <f t="shared" si="2"/>
        <v>2</v>
      </c>
    </row>
    <row r="211">
      <c r="A211" s="1">
        <v>8720.0</v>
      </c>
      <c r="B211" s="2">
        <v>43927.0</v>
      </c>
      <c r="C211" s="1">
        <v>2.0</v>
      </c>
      <c r="D211" s="1">
        <v>1.0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55.0</v>
      </c>
      <c r="K211" s="1" t="s">
        <v>41</v>
      </c>
      <c r="L211" s="1" t="s">
        <v>20</v>
      </c>
      <c r="S211" s="1">
        <v>1.0</v>
      </c>
      <c r="T211" s="1">
        <v>1.0</v>
      </c>
      <c r="U211">
        <f t="shared" si="2"/>
        <v>1</v>
      </c>
    </row>
    <row r="212">
      <c r="A212" s="1">
        <v>8721.0</v>
      </c>
      <c r="B212" s="2">
        <v>43931.0</v>
      </c>
      <c r="C212" s="1">
        <v>2.0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36.0</v>
      </c>
      <c r="K212" s="1" t="s">
        <v>136</v>
      </c>
      <c r="L212" s="1" t="s">
        <v>20</v>
      </c>
      <c r="S212" s="1">
        <v>1.0</v>
      </c>
      <c r="T212" s="1">
        <v>1.0</v>
      </c>
      <c r="U212">
        <f t="shared" si="2"/>
        <v>1</v>
      </c>
    </row>
    <row r="213">
      <c r="A213" s="1">
        <v>8723.0</v>
      </c>
      <c r="B213" s="2">
        <v>43934.0</v>
      </c>
      <c r="C213" s="1">
        <v>0.0</v>
      </c>
      <c r="D213" s="1">
        <v>0.0</v>
      </c>
      <c r="E213" s="1">
        <v>1.0</v>
      </c>
      <c r="F213" s="1">
        <v>0.0</v>
      </c>
      <c r="G213" s="1">
        <v>0.0</v>
      </c>
      <c r="H213" s="1">
        <v>0.0</v>
      </c>
      <c r="I213" s="1">
        <v>0.0</v>
      </c>
      <c r="J213" s="1">
        <v>15.0</v>
      </c>
      <c r="K213" s="1" t="s">
        <v>137</v>
      </c>
      <c r="L213" s="1" t="s">
        <v>20</v>
      </c>
      <c r="S213" s="1">
        <v>1.0</v>
      </c>
      <c r="T213" s="1">
        <v>1.0</v>
      </c>
      <c r="U213">
        <f t="shared" si="2"/>
        <v>1</v>
      </c>
    </row>
    <row r="214">
      <c r="A214" s="1">
        <v>8725.0</v>
      </c>
      <c r="B214" s="2">
        <v>43935.0</v>
      </c>
      <c r="C214" s="1">
        <v>17.0</v>
      </c>
      <c r="D214" s="1">
        <v>0.0</v>
      </c>
      <c r="E214" s="1">
        <v>4.0</v>
      </c>
      <c r="F214" s="1">
        <v>0.0</v>
      </c>
      <c r="G214" s="1">
        <v>0.0</v>
      </c>
      <c r="H214" s="1">
        <v>0.0</v>
      </c>
      <c r="I214" s="1">
        <v>0.0</v>
      </c>
      <c r="J214" s="1">
        <v>366.0</v>
      </c>
      <c r="K214" s="1" t="s">
        <v>123</v>
      </c>
      <c r="L214" s="1" t="s">
        <v>20</v>
      </c>
      <c r="S214" s="1">
        <v>1.0</v>
      </c>
      <c r="T214" s="1">
        <v>2.0</v>
      </c>
      <c r="U214">
        <f t="shared" si="2"/>
        <v>2</v>
      </c>
    </row>
    <row r="215">
      <c r="A215" s="1">
        <v>8726.0</v>
      </c>
      <c r="B215" s="2">
        <v>43935.0</v>
      </c>
      <c r="C215" s="1">
        <v>0.0</v>
      </c>
      <c r="D215" s="1">
        <v>0.0</v>
      </c>
      <c r="E215" s="1">
        <v>1125.3</v>
      </c>
      <c r="F215" s="1">
        <v>0.0</v>
      </c>
      <c r="G215" s="1">
        <v>0.0</v>
      </c>
      <c r="H215" s="1">
        <v>0.0</v>
      </c>
      <c r="I215" s="1">
        <v>0.0</v>
      </c>
      <c r="J215" s="1">
        <v>16879.5</v>
      </c>
      <c r="K215" s="1" t="s">
        <v>126</v>
      </c>
      <c r="L215" s="1" t="s">
        <v>20</v>
      </c>
      <c r="S215" s="1">
        <v>1.0</v>
      </c>
      <c r="T215" s="1">
        <v>2.0</v>
      </c>
      <c r="U215">
        <f t="shared" si="2"/>
        <v>2</v>
      </c>
    </row>
    <row r="216">
      <c r="A216" s="1">
        <v>8728.0</v>
      </c>
      <c r="B216" s="2">
        <v>43937.0</v>
      </c>
      <c r="C216" s="1">
        <v>1.0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18.0</v>
      </c>
      <c r="K216" s="1" t="s">
        <v>136</v>
      </c>
      <c r="L216" s="1" t="s">
        <v>20</v>
      </c>
      <c r="S216" s="1">
        <v>1.0</v>
      </c>
      <c r="T216" s="1">
        <v>1.0</v>
      </c>
      <c r="U216">
        <f t="shared" si="2"/>
        <v>1</v>
      </c>
    </row>
    <row r="217">
      <c r="A217" s="1">
        <v>8729.0</v>
      </c>
      <c r="B217" s="2">
        <v>43938.0</v>
      </c>
      <c r="C217" s="1">
        <v>0.0</v>
      </c>
      <c r="D217" s="1">
        <v>0.0</v>
      </c>
      <c r="E217" s="1">
        <v>0.0</v>
      </c>
      <c r="F217" s="1">
        <v>355.9</v>
      </c>
      <c r="G217" s="1">
        <v>0.0</v>
      </c>
      <c r="H217" s="1">
        <v>0.0</v>
      </c>
      <c r="I217" s="1">
        <v>0.0</v>
      </c>
      <c r="J217" s="1">
        <v>9253.4</v>
      </c>
      <c r="K217" s="1" t="s">
        <v>138</v>
      </c>
      <c r="L217" s="1" t="s">
        <v>20</v>
      </c>
      <c r="S217" s="1">
        <v>1.0</v>
      </c>
      <c r="T217" s="1">
        <v>2.0</v>
      </c>
      <c r="U217">
        <f t="shared" si="2"/>
        <v>2</v>
      </c>
    </row>
    <row r="218">
      <c r="A218" s="1">
        <v>8730.0</v>
      </c>
      <c r="B218" s="2">
        <v>43938.0</v>
      </c>
      <c r="C218" s="1">
        <v>0.0</v>
      </c>
      <c r="D218" s="1">
        <v>0.0</v>
      </c>
      <c r="E218" s="1">
        <v>0.0</v>
      </c>
      <c r="F218" s="1">
        <v>6.4</v>
      </c>
      <c r="G218" s="1">
        <v>139.2</v>
      </c>
      <c r="H218" s="1">
        <v>0.0</v>
      </c>
      <c r="I218" s="1">
        <v>0.0</v>
      </c>
      <c r="J218" s="1">
        <v>3785.6</v>
      </c>
      <c r="K218" s="1" t="s">
        <v>139</v>
      </c>
      <c r="L218" s="1" t="s">
        <v>20</v>
      </c>
      <c r="S218" s="1">
        <v>1.0</v>
      </c>
      <c r="T218" s="1">
        <v>2.0</v>
      </c>
      <c r="U218">
        <f t="shared" si="2"/>
        <v>2</v>
      </c>
    </row>
    <row r="219">
      <c r="A219" s="1">
        <v>8731.0</v>
      </c>
      <c r="B219" s="2">
        <v>43940.0</v>
      </c>
      <c r="C219" s="1">
        <v>4.0</v>
      </c>
      <c r="D219" s="1">
        <v>10.0</v>
      </c>
      <c r="E219" s="1">
        <v>3.0</v>
      </c>
      <c r="F219" s="1">
        <v>16.0</v>
      </c>
      <c r="G219" s="1">
        <v>2.0</v>
      </c>
      <c r="H219" s="1">
        <v>0.0</v>
      </c>
      <c r="I219" s="1">
        <v>0.0</v>
      </c>
      <c r="J219" s="1">
        <v>775.0</v>
      </c>
      <c r="K219" s="1" t="s">
        <v>23</v>
      </c>
      <c r="L219" s="1" t="s">
        <v>20</v>
      </c>
      <c r="S219" s="1">
        <v>1.0</v>
      </c>
      <c r="T219" s="1">
        <v>2.0</v>
      </c>
      <c r="U219">
        <f t="shared" si="2"/>
        <v>2</v>
      </c>
    </row>
    <row r="220">
      <c r="A220" s="1">
        <v>8732.0</v>
      </c>
      <c r="B220" s="2">
        <v>43941.0</v>
      </c>
      <c r="C220" s="1">
        <v>0.0</v>
      </c>
      <c r="D220" s="1">
        <v>0.0</v>
      </c>
      <c r="E220" s="1">
        <v>0.0</v>
      </c>
      <c r="F220" s="1">
        <v>0.0</v>
      </c>
      <c r="G220" s="1">
        <v>64.3</v>
      </c>
      <c r="H220" s="1">
        <v>0.0</v>
      </c>
      <c r="I220" s="1">
        <v>0.0</v>
      </c>
      <c r="J220" s="1">
        <v>1671.8</v>
      </c>
      <c r="K220" s="1" t="s">
        <v>140</v>
      </c>
      <c r="L220" s="1" t="s">
        <v>20</v>
      </c>
      <c r="S220" s="1">
        <v>1.0</v>
      </c>
      <c r="T220" s="1">
        <v>1.0</v>
      </c>
      <c r="U220">
        <f t="shared" si="2"/>
        <v>1</v>
      </c>
    </row>
    <row r="221">
      <c r="A221" s="1">
        <v>8733.0</v>
      </c>
      <c r="B221" s="2">
        <v>43942.0</v>
      </c>
      <c r="C221" s="1">
        <v>2.0</v>
      </c>
      <c r="D221" s="1">
        <v>0.0</v>
      </c>
      <c r="E221" s="1">
        <v>4.7</v>
      </c>
      <c r="F221" s="1">
        <v>0.0</v>
      </c>
      <c r="G221" s="1">
        <v>0.0</v>
      </c>
      <c r="H221" s="1">
        <v>0.0</v>
      </c>
      <c r="I221" s="1">
        <v>0.0</v>
      </c>
      <c r="J221" s="1">
        <v>106.5</v>
      </c>
      <c r="K221" s="1" t="s">
        <v>123</v>
      </c>
      <c r="L221" s="1" t="s">
        <v>20</v>
      </c>
      <c r="S221" s="1">
        <v>1.0</v>
      </c>
      <c r="T221" s="1">
        <v>2.0</v>
      </c>
      <c r="U221">
        <f t="shared" si="2"/>
        <v>2</v>
      </c>
    </row>
    <row r="222">
      <c r="A222" s="1">
        <v>8734.0</v>
      </c>
      <c r="B222" s="2">
        <v>43943.0</v>
      </c>
      <c r="C222" s="1">
        <v>10.0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180.0</v>
      </c>
      <c r="K222" s="1" t="s">
        <v>141</v>
      </c>
      <c r="L222" s="1" t="s">
        <v>20</v>
      </c>
      <c r="S222" s="1">
        <v>1.0</v>
      </c>
      <c r="T222" s="1">
        <v>2.0</v>
      </c>
      <c r="U222">
        <f t="shared" si="2"/>
        <v>2</v>
      </c>
    </row>
    <row r="223">
      <c r="A223" s="1">
        <v>8735.0</v>
      </c>
      <c r="B223" s="2">
        <v>43944.0</v>
      </c>
      <c r="C223" s="1">
        <v>1.5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27.0</v>
      </c>
      <c r="K223" s="1" t="s">
        <v>136</v>
      </c>
      <c r="L223" s="1" t="s">
        <v>20</v>
      </c>
      <c r="S223" s="1">
        <v>1.0</v>
      </c>
      <c r="T223" s="1">
        <v>1.0</v>
      </c>
      <c r="U223">
        <f t="shared" si="2"/>
        <v>1</v>
      </c>
    </row>
    <row r="224">
      <c r="A224" s="1">
        <v>8736.0</v>
      </c>
      <c r="B224" s="2">
        <v>43944.0</v>
      </c>
      <c r="C224" s="1">
        <v>0.0</v>
      </c>
      <c r="D224" s="1">
        <v>0.0</v>
      </c>
      <c r="E224" s="1">
        <v>0.0</v>
      </c>
      <c r="F224" s="1">
        <v>436.4</v>
      </c>
      <c r="G224" s="1">
        <v>0.0</v>
      </c>
      <c r="H224" s="1">
        <v>0.0</v>
      </c>
      <c r="I224" s="1">
        <v>0.0</v>
      </c>
      <c r="J224" s="1">
        <v>11346.4</v>
      </c>
      <c r="K224" s="1" t="s">
        <v>142</v>
      </c>
      <c r="L224" s="1" t="s">
        <v>20</v>
      </c>
      <c r="S224" s="1">
        <v>1.0</v>
      </c>
      <c r="T224" s="1">
        <v>2.0</v>
      </c>
      <c r="U224">
        <f t="shared" si="2"/>
        <v>2</v>
      </c>
    </row>
    <row r="225">
      <c r="A225" s="1">
        <v>8737.0</v>
      </c>
      <c r="B225" s="2">
        <v>43945.0</v>
      </c>
      <c r="C225" s="1">
        <v>1.0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18.0</v>
      </c>
      <c r="K225" s="1" t="s">
        <v>136</v>
      </c>
      <c r="L225" s="1" t="s">
        <v>20</v>
      </c>
      <c r="S225" s="1">
        <v>1.0</v>
      </c>
      <c r="T225" s="1">
        <v>1.0</v>
      </c>
      <c r="U225">
        <f t="shared" si="2"/>
        <v>1</v>
      </c>
    </row>
    <row r="226">
      <c r="A226" s="1">
        <v>8738.0</v>
      </c>
      <c r="B226" s="2">
        <v>43945.0</v>
      </c>
      <c r="C226" s="1">
        <v>0.0</v>
      </c>
      <c r="D226" s="1">
        <v>0.0</v>
      </c>
      <c r="E226" s="1">
        <v>0.0</v>
      </c>
      <c r="F226" s="1">
        <v>0.0</v>
      </c>
      <c r="G226" s="1">
        <v>6.0</v>
      </c>
      <c r="H226" s="1">
        <v>0.0</v>
      </c>
      <c r="I226" s="1">
        <v>0.0</v>
      </c>
      <c r="J226" s="1">
        <v>156.0</v>
      </c>
      <c r="K226" s="1" t="s">
        <v>143</v>
      </c>
      <c r="L226" s="1" t="s">
        <v>20</v>
      </c>
      <c r="S226" s="1">
        <v>1.0</v>
      </c>
      <c r="T226" s="1">
        <v>2.0</v>
      </c>
      <c r="U226">
        <f t="shared" si="2"/>
        <v>2</v>
      </c>
    </row>
    <row r="227">
      <c r="A227" s="1">
        <v>8739.0</v>
      </c>
      <c r="B227" s="2">
        <v>43949.0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 t="s">
        <v>19</v>
      </c>
      <c r="L227" s="1" t="s">
        <v>20</v>
      </c>
      <c r="S227" s="1">
        <v>1.0</v>
      </c>
      <c r="T227" s="1">
        <v>3.0</v>
      </c>
      <c r="U227">
        <f t="shared" si="2"/>
        <v>3</v>
      </c>
    </row>
    <row r="228">
      <c r="A228" s="1">
        <v>8740.0</v>
      </c>
      <c r="B228" s="2">
        <v>43949.0</v>
      </c>
      <c r="C228" s="1">
        <v>4.0</v>
      </c>
      <c r="D228" s="1">
        <v>2.0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110.0</v>
      </c>
      <c r="K228" s="1" t="s">
        <v>41</v>
      </c>
      <c r="L228" s="1" t="s">
        <v>20</v>
      </c>
      <c r="S228" s="1">
        <v>1.0</v>
      </c>
      <c r="T228" s="1">
        <v>2.0</v>
      </c>
      <c r="U228">
        <f t="shared" si="2"/>
        <v>2</v>
      </c>
    </row>
    <row r="229">
      <c r="A229" s="1">
        <v>8741.0</v>
      </c>
      <c r="B229" s="2">
        <v>43949.0</v>
      </c>
      <c r="C229" s="1">
        <v>44.7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804.6</v>
      </c>
      <c r="K229" s="1" t="s">
        <v>144</v>
      </c>
      <c r="L229" s="1" t="s">
        <v>20</v>
      </c>
      <c r="S229" s="1">
        <v>1.0</v>
      </c>
      <c r="T229" s="1">
        <v>2.0</v>
      </c>
      <c r="U229">
        <f t="shared" si="2"/>
        <v>2</v>
      </c>
    </row>
    <row r="230">
      <c r="A230" s="1">
        <v>8742.0</v>
      </c>
      <c r="B230" s="2">
        <v>43949.0</v>
      </c>
      <c r="C230" s="1">
        <v>0.0</v>
      </c>
      <c r="D230" s="1">
        <v>6.0</v>
      </c>
      <c r="E230" s="1">
        <v>6.0</v>
      </c>
      <c r="F230" s="1">
        <v>0.0</v>
      </c>
      <c r="G230" s="1">
        <v>0.0</v>
      </c>
      <c r="H230" s="1">
        <v>0.0</v>
      </c>
      <c r="I230" s="1">
        <v>0.0</v>
      </c>
      <c r="J230" s="1">
        <v>204.0</v>
      </c>
      <c r="K230" s="1" t="s">
        <v>145</v>
      </c>
      <c r="L230" s="1" t="s">
        <v>20</v>
      </c>
      <c r="S230" s="1">
        <v>1.0</v>
      </c>
      <c r="T230" s="1">
        <v>1.0</v>
      </c>
      <c r="U230">
        <f t="shared" si="2"/>
        <v>1</v>
      </c>
    </row>
    <row r="231">
      <c r="A231" s="1">
        <v>8743.0</v>
      </c>
      <c r="B231" s="2">
        <v>43949.0</v>
      </c>
      <c r="C231" s="1">
        <v>7.9</v>
      </c>
      <c r="D231" s="1">
        <v>0.0</v>
      </c>
      <c r="E231" s="1">
        <v>4.1</v>
      </c>
      <c r="F231" s="1">
        <v>3.0</v>
      </c>
      <c r="G231" s="1">
        <v>0.5</v>
      </c>
      <c r="H231" s="1">
        <v>3.2</v>
      </c>
      <c r="I231" s="1">
        <v>0.0</v>
      </c>
      <c r="J231" s="1">
        <v>377.9</v>
      </c>
      <c r="K231" s="1" t="s">
        <v>123</v>
      </c>
      <c r="L231" s="1" t="s">
        <v>20</v>
      </c>
      <c r="S231" s="1">
        <v>1.0</v>
      </c>
      <c r="T231" s="1">
        <v>2.0</v>
      </c>
      <c r="U231">
        <f t="shared" si="2"/>
        <v>2</v>
      </c>
    </row>
    <row r="232">
      <c r="A232" s="1">
        <v>8790.0</v>
      </c>
      <c r="B232" s="2">
        <v>43950.0</v>
      </c>
      <c r="C232" s="1">
        <v>0.0</v>
      </c>
      <c r="D232" s="1">
        <v>0.0</v>
      </c>
      <c r="E232" s="1">
        <v>0.0</v>
      </c>
      <c r="F232" s="1">
        <v>54.6</v>
      </c>
      <c r="G232" s="1">
        <v>0.0</v>
      </c>
      <c r="H232" s="1">
        <v>0.0</v>
      </c>
      <c r="I232" s="1">
        <v>0.0</v>
      </c>
      <c r="J232" s="1">
        <v>1419.6</v>
      </c>
      <c r="K232" s="1" t="s">
        <v>142</v>
      </c>
      <c r="L232" s="1" t="s">
        <v>20</v>
      </c>
      <c r="M232" s="1" t="s">
        <v>25</v>
      </c>
      <c r="N232" s="1"/>
      <c r="O232" s="1"/>
      <c r="P232" s="1"/>
      <c r="Q232" s="1"/>
      <c r="R232" s="1"/>
      <c r="S232">
        <f>counta(M232:R232)</f>
        <v>1</v>
      </c>
      <c r="T232" s="1">
        <v>2.0</v>
      </c>
      <c r="U232">
        <f t="shared" si="2"/>
        <v>2</v>
      </c>
    </row>
    <row r="233">
      <c r="C233">
        <f t="shared" ref="C233:J233" si="7">SUM(C2:C232)</f>
        <v>883.7</v>
      </c>
      <c r="D233">
        <f t="shared" si="7"/>
        <v>176.4</v>
      </c>
      <c r="E233">
        <f t="shared" si="7"/>
        <v>1474.3</v>
      </c>
      <c r="F233">
        <f t="shared" si="7"/>
        <v>1910.6</v>
      </c>
      <c r="G233">
        <f t="shared" si="7"/>
        <v>567.15</v>
      </c>
      <c r="H233">
        <f t="shared" si="7"/>
        <v>72.4</v>
      </c>
      <c r="I233">
        <f t="shared" si="7"/>
        <v>12</v>
      </c>
      <c r="J233">
        <f t="shared" si="7"/>
        <v>107676.6</v>
      </c>
      <c r="U233">
        <f>SUM(U2:U232)</f>
        <v>566.25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1">
      <c r="A41" s="3" t="s">
        <v>63</v>
      </c>
      <c r="B41" s="4">
        <f t="shared" ref="B41:H41" si="1">B6/B39</f>
        <v>0.00792124024</v>
      </c>
      <c r="C41" s="4">
        <f t="shared" si="1"/>
        <v>0.03968253968</v>
      </c>
      <c r="D41" s="4">
        <f t="shared" si="1"/>
        <v>0.02374008004</v>
      </c>
      <c r="E41" s="4">
        <f t="shared" si="1"/>
        <v>0.01674866534</v>
      </c>
      <c r="F41" s="4">
        <f t="shared" si="1"/>
        <v>0</v>
      </c>
      <c r="G41" s="4">
        <f t="shared" si="1"/>
        <v>0</v>
      </c>
      <c r="H41" s="4">
        <f t="shared" si="1"/>
        <v>0.0150079033</v>
      </c>
    </row>
    <row r="42">
      <c r="A42" s="5" t="s">
        <v>41</v>
      </c>
      <c r="B42" s="4">
        <f t="shared" ref="B42:H42" si="2">B24/B39</f>
        <v>0.02840330429</v>
      </c>
      <c r="C42" s="4">
        <f t="shared" si="2"/>
        <v>0.1394557823</v>
      </c>
      <c r="D42" s="4">
        <f t="shared" si="2"/>
        <v>0</v>
      </c>
      <c r="E42" s="4">
        <f t="shared" si="2"/>
        <v>0.001517847797</v>
      </c>
      <c r="F42" s="4">
        <f t="shared" si="2"/>
        <v>0.01022657145</v>
      </c>
      <c r="G42" s="4">
        <f t="shared" si="2"/>
        <v>0</v>
      </c>
      <c r="H42" s="4">
        <f t="shared" si="2"/>
        <v>0.01063740868</v>
      </c>
    </row>
    <row r="43">
      <c r="A43" s="6" t="s">
        <v>154</v>
      </c>
      <c r="B43" s="4">
        <f t="shared" ref="B43:H43" si="3">B26/B39</f>
        <v>0.2414846667</v>
      </c>
      <c r="C43" s="4">
        <f t="shared" si="3"/>
        <v>0.1363378685</v>
      </c>
      <c r="D43" s="4">
        <f t="shared" si="3"/>
        <v>0.04320694567</v>
      </c>
      <c r="E43" s="4">
        <f t="shared" si="3"/>
        <v>0.1030042918</v>
      </c>
      <c r="F43" s="4">
        <f t="shared" si="3"/>
        <v>0.1545446531</v>
      </c>
      <c r="G43" s="4">
        <f t="shared" si="3"/>
        <v>0.5511049724</v>
      </c>
      <c r="H43" s="4">
        <f t="shared" si="3"/>
        <v>0.1271097899</v>
      </c>
    </row>
    <row r="44">
      <c r="A44" s="5" t="s">
        <v>155</v>
      </c>
      <c r="B44" s="7">
        <v>0.0</v>
      </c>
      <c r="C44" s="7">
        <v>0.0</v>
      </c>
      <c r="D44" s="7">
        <v>0.0</v>
      </c>
      <c r="E44" s="7">
        <v>0.0</v>
      </c>
      <c r="F44" s="7">
        <v>0.0</v>
      </c>
      <c r="G44" s="7">
        <v>0.0</v>
      </c>
      <c r="H44" s="7">
        <v>0.0</v>
      </c>
    </row>
    <row r="45">
      <c r="A45" s="6" t="s">
        <v>156</v>
      </c>
      <c r="B45" s="4">
        <f t="shared" ref="B45:H45" si="4">B27/B39</f>
        <v>0.0175398891</v>
      </c>
      <c r="C45" s="4">
        <f t="shared" si="4"/>
        <v>0.03968253968</v>
      </c>
      <c r="D45" s="4">
        <f t="shared" si="4"/>
        <v>0.008139456013</v>
      </c>
      <c r="E45" s="4">
        <f t="shared" si="4"/>
        <v>0.02957186224</v>
      </c>
      <c r="F45" s="4">
        <f t="shared" si="4"/>
        <v>0.01586881777</v>
      </c>
      <c r="G45" s="4">
        <f t="shared" si="4"/>
        <v>0.1035911602</v>
      </c>
      <c r="H45" s="4">
        <f t="shared" si="4"/>
        <v>0.02312480149</v>
      </c>
    </row>
    <row r="46">
      <c r="A46" s="5" t="s">
        <v>123</v>
      </c>
      <c r="B46" s="4">
        <f t="shared" ref="B46:H46" si="5">B31/B39</f>
        <v>0.03044019464</v>
      </c>
      <c r="C46" s="4">
        <f t="shared" si="5"/>
        <v>0</v>
      </c>
      <c r="D46" s="4">
        <f t="shared" si="5"/>
        <v>0.008682086414</v>
      </c>
      <c r="E46" s="4">
        <f t="shared" si="5"/>
        <v>0.0218779441</v>
      </c>
      <c r="F46" s="4">
        <f t="shared" si="5"/>
        <v>0.0008816009874</v>
      </c>
      <c r="G46" s="4">
        <f t="shared" si="5"/>
        <v>0.04419889503</v>
      </c>
      <c r="H46" s="4">
        <f t="shared" si="5"/>
        <v>0.01726651845</v>
      </c>
    </row>
    <row r="47">
      <c r="A47" s="6" t="s">
        <v>62</v>
      </c>
      <c r="B47" s="4">
        <f t="shared" ref="B47:H47" si="6">B32/B39</f>
        <v>0.0562408057</v>
      </c>
      <c r="C47" s="4">
        <f t="shared" si="6"/>
        <v>0</v>
      </c>
      <c r="D47" s="4">
        <f t="shared" si="6"/>
        <v>0.009360374415</v>
      </c>
      <c r="E47" s="4">
        <f t="shared" si="6"/>
        <v>0.0269025437</v>
      </c>
      <c r="F47" s="4">
        <f t="shared" si="6"/>
        <v>0</v>
      </c>
      <c r="G47" s="4">
        <f t="shared" si="6"/>
        <v>0.1574585635</v>
      </c>
      <c r="H47" s="4">
        <f t="shared" si="6"/>
        <v>0.02539456112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drawing r:id="rId2"/>
</worksheet>
</file>