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 (70).csv" sheetId="1" r:id="rId3"/>
    <sheet state="visible" name="Pivot Table 4" sheetId="2" r:id="rId4"/>
    <sheet state="visible" name="Reg v. Covid" sheetId="3" r:id="rId5"/>
    <sheet state="visible" name="Pivot Table 2" sheetId="4" r:id="rId6"/>
  </sheets>
  <definedNames/>
  <calcPr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<sst xmlns="http://schemas.openxmlformats.org/spreadsheetml/2006/main" count="1122" uniqueCount="209">
  <si>
    <t>Id</t>
  </si>
  <si>
    <t>Date</t>
  </si>
  <si>
    <t>Bread and Bakery</t>
  </si>
  <si>
    <t>Non-perishables</t>
  </si>
  <si>
    <t>Prepared Foods</t>
  </si>
  <si>
    <t>Produce</t>
  </si>
  <si>
    <t>Dairy and Eggs</t>
  </si>
  <si>
    <t>Meat and Protein</t>
  </si>
  <si>
    <t>Compost</t>
  </si>
  <si>
    <t>Total weight</t>
  </si>
  <si>
    <t>Donor</t>
  </si>
  <si>
    <t>Recipients</t>
  </si>
  <si>
    <t>Volunteers</t>
  </si>
  <si>
    <t>Vol slots</t>
  </si>
  <si>
    <t>Hours spent</t>
  </si>
  <si>
    <t>Total</t>
  </si>
  <si>
    <t>Whole Foods Market - Arlington</t>
  </si>
  <si>
    <t>888 Mass Ave:Arlington Boys and Girls Club:Fidelity House:Menotomy Manor:YAVP</t>
  </si>
  <si>
    <t>Adam Bolonsky</t>
  </si>
  <si>
    <t>Eric Saulnier</t>
  </si>
  <si>
    <t>Wegmans Medford</t>
  </si>
  <si>
    <t>888 Mass Ave</t>
  </si>
  <si>
    <t>Jeff Buxbaum</t>
  </si>
  <si>
    <t>Paul Levine</t>
  </si>
  <si>
    <t>Great Harvest Bread</t>
  </si>
  <si>
    <t>michael shanahan</t>
  </si>
  <si>
    <t>Trader Joe's - Arlington</t>
  </si>
  <si>
    <t>Arlington Senior Center:Drake Village:Tierney Learning Center (TLC)</t>
  </si>
  <si>
    <t>Jane Arsham</t>
  </si>
  <si>
    <t>Randy Gearhart</t>
  </si>
  <si>
    <t>Trader Joes - Fresh Pond</t>
  </si>
  <si>
    <t xml:space="preserve"> </t>
  </si>
  <si>
    <t>Grace McKay</t>
  </si>
  <si>
    <t>Nancy Frost</t>
  </si>
  <si>
    <t>Panera - Lexington</t>
  </si>
  <si>
    <t>Christine Ritzkowski</t>
  </si>
  <si>
    <t>JoAnn Sequeira</t>
  </si>
  <si>
    <t>888 Mass Ave:Chestnut Manor:Drake Village</t>
  </si>
  <si>
    <t>Jennifer Forsyth</t>
  </si>
  <si>
    <t>Margie Singer</t>
  </si>
  <si>
    <t>Costco</t>
  </si>
  <si>
    <t>Barbara Harris</t>
  </si>
  <si>
    <t>Julie Kremer</t>
  </si>
  <si>
    <t>Rosaly Aiello</t>
  </si>
  <si>
    <t>888 Mass Ave:Arlington Senior Center:Chestnut Manor:Cusack Terrace:Germaine Lawrence</t>
  </si>
  <si>
    <t>deborah fitzgerald</t>
  </si>
  <si>
    <t>Judi Bohn</t>
  </si>
  <si>
    <t>nora mann</t>
  </si>
  <si>
    <t>Whole Foods Market - Medford</t>
  </si>
  <si>
    <t>888 Mass Ave:Arlington EATS:Arlington Senior Center:Housing Families:Kaszanek House:Medford Family Life Education Center</t>
  </si>
  <si>
    <t>Brian Rojo</t>
  </si>
  <si>
    <t>Linda Copeland</t>
  </si>
  <si>
    <t>888 Mass Ave:Arlington EATS Market:Arlington Senior Center</t>
  </si>
  <si>
    <t>Catherine Halftermeyer</t>
  </si>
  <si>
    <t>Chris Thompson</t>
  </si>
  <si>
    <t>Peter Johnson</t>
  </si>
  <si>
    <t>17 Irving St (D)</t>
  </si>
  <si>
    <t>Brandon Kwok</t>
  </si>
  <si>
    <t>Emilia Kaslow-Zieve</t>
  </si>
  <si>
    <t>Jeremy</t>
  </si>
  <si>
    <t>Pranav Dorbala</t>
  </si>
  <si>
    <t>Jean Rosowski</t>
  </si>
  <si>
    <t>Jerry Cohn</t>
  </si>
  <si>
    <t>Arjan Post</t>
  </si>
  <si>
    <t>Wicked Bagels</t>
  </si>
  <si>
    <t>Lorelei Kolegue</t>
  </si>
  <si>
    <t>Lorelle Yee</t>
  </si>
  <si>
    <t>Stewart Deck</t>
  </si>
  <si>
    <t>Emma Lowenstein</t>
  </si>
  <si>
    <t>Randi Levine</t>
  </si>
  <si>
    <t>Robert J Charest</t>
  </si>
  <si>
    <t>Donna VanderClock</t>
  </si>
  <si>
    <t>Jeffrey Shwom</t>
  </si>
  <si>
    <t>Jessica Gwanyalla</t>
  </si>
  <si>
    <t>Cameron Reilly</t>
  </si>
  <si>
    <t>Claire Odom</t>
  </si>
  <si>
    <t>Danyelle Cottrell</t>
  </si>
  <si>
    <t>Donna Rebibo</t>
  </si>
  <si>
    <t>Joanne E Sullivan</t>
  </si>
  <si>
    <t>Jan Jeffers Lo</t>
  </si>
  <si>
    <t>Larry Jones</t>
  </si>
  <si>
    <t>Pam Heidell</t>
  </si>
  <si>
    <t>Marjorie Howard</t>
  </si>
  <si>
    <t>Whole Foods Fresh Pond</t>
  </si>
  <si>
    <t>Larry Belvin</t>
  </si>
  <si>
    <t>Momoko Hirose</t>
  </si>
  <si>
    <t>Peter Albin</t>
  </si>
  <si>
    <t>Larry Slotnick</t>
  </si>
  <si>
    <t>ann abbott</t>
  </si>
  <si>
    <t>Shelly Noll</t>
  </si>
  <si>
    <t>Panera - Burlington</t>
  </si>
  <si>
    <t>Lauren Peltier</t>
  </si>
  <si>
    <t>Betsy Singer</t>
  </si>
  <si>
    <t>Sharyn Lowenstein</t>
  </si>
  <si>
    <t>Victoria Moore</t>
  </si>
  <si>
    <t>Ina Aramandla</t>
  </si>
  <si>
    <t>Sarat Aramandla</t>
  </si>
  <si>
    <t>Sirish Aramandla</t>
  </si>
  <si>
    <t>howard benjamin</t>
  </si>
  <si>
    <t>Mark Paglierani</t>
  </si>
  <si>
    <t>Craig Rabe</t>
  </si>
  <si>
    <t>Michael Ratner</t>
  </si>
  <si>
    <t>Margaret Moody</t>
  </si>
  <si>
    <t>Elizabeth White</t>
  </si>
  <si>
    <t>Breadboard Bakery</t>
  </si>
  <si>
    <t>Corinna Vanderspek</t>
  </si>
  <si>
    <t>Julie Lucey</t>
  </si>
  <si>
    <t>Roblyn Anderson Brigham</t>
  </si>
  <si>
    <t>Tucker Walton</t>
  </si>
  <si>
    <t>Russo's</t>
  </si>
  <si>
    <t>Stop and Shop Arlington</t>
  </si>
  <si>
    <t>Elizabeth Searle</t>
  </si>
  <si>
    <t>DeAnne Dupont</t>
  </si>
  <si>
    <t>Rob Meyer</t>
  </si>
  <si>
    <t>Steph Miserlis</t>
  </si>
  <si>
    <t>Sylvia Reagan</t>
  </si>
  <si>
    <t>La Patisserie</t>
  </si>
  <si>
    <t>Tina Silberman</t>
  </si>
  <si>
    <t>William J Zucker</t>
  </si>
  <si>
    <t>Mara Vatz</t>
  </si>
  <si>
    <t>Nicole Nixon</t>
  </si>
  <si>
    <t>Hazen Breen</t>
  </si>
  <si>
    <t>jeff hoger</t>
  </si>
  <si>
    <t>Bridget McCaffrey</t>
  </si>
  <si>
    <t>Doug Grant</t>
  </si>
  <si>
    <t>Michael Armanious</t>
  </si>
  <si>
    <t>Nathan Rubright</t>
  </si>
  <si>
    <t>Wakefield Schools</t>
  </si>
  <si>
    <t>Neighborhood Produce</t>
  </si>
  <si>
    <t>Laura Olivier</t>
  </si>
  <si>
    <t>Heidi Logan</t>
  </si>
  <si>
    <t>Joanna Ives</t>
  </si>
  <si>
    <t>Ritesh Mukherjee</t>
  </si>
  <si>
    <t>Samantha Perfas</t>
  </si>
  <si>
    <t>Gail McCormick</t>
  </si>
  <si>
    <t>Ivan Basch</t>
  </si>
  <si>
    <t>jennie rathbun</t>
  </si>
  <si>
    <t>Kathryn Hopkins</t>
  </si>
  <si>
    <t>Lesley Scott-Morton</t>
  </si>
  <si>
    <t>Prasad Dorbala</t>
  </si>
  <si>
    <t>Rebecca Byrnes</t>
  </si>
  <si>
    <t>Robert Byrnes</t>
  </si>
  <si>
    <t>Carina Gonzalez</t>
  </si>
  <si>
    <t>Carly Kabelac</t>
  </si>
  <si>
    <t>Anita Pliner</t>
  </si>
  <si>
    <t>Judy Harris</t>
  </si>
  <si>
    <t>kemjika nwokogba</t>
  </si>
  <si>
    <t>Ted Powers</t>
  </si>
  <si>
    <t>Cynthia Adams</t>
  </si>
  <si>
    <t>Annika Quick</t>
  </si>
  <si>
    <t>Alireza Alizadeh</t>
  </si>
  <si>
    <t>Eileen Gonthier</t>
  </si>
  <si>
    <t>Lisa Soo Hoo</t>
  </si>
  <si>
    <t>Shauna Pellauer</t>
  </si>
  <si>
    <t>Dayna Gallagher</t>
  </si>
  <si>
    <t>Terrence Hayes</t>
  </si>
  <si>
    <t>Casey Smith</t>
  </si>
  <si>
    <t>Bruce Lynn</t>
  </si>
  <si>
    <t>Phil Budne</t>
  </si>
  <si>
    <t>Audra Boni</t>
  </si>
  <si>
    <t>Nancy Goodwin</t>
  </si>
  <si>
    <t>Kevin Gillis</t>
  </si>
  <si>
    <t>Raya Kumar</t>
  </si>
  <si>
    <t>Karen Garber</t>
  </si>
  <si>
    <t>Jessica Regan</t>
  </si>
  <si>
    <t>Rebecca Braun</t>
  </si>
  <si>
    <t>Jon Star</t>
  </si>
  <si>
    <t>Marc Attar</t>
  </si>
  <si>
    <t>Nora Smith</t>
  </si>
  <si>
    <t>Shoba Reginald</t>
  </si>
  <si>
    <t>Annie Hewitt</t>
  </si>
  <si>
    <t>My Ngoc To</t>
  </si>
  <si>
    <t>Tahlya Paynter</t>
  </si>
  <si>
    <t>Meghan Patrick</t>
  </si>
  <si>
    <t>Meg Wickham</t>
  </si>
  <si>
    <t>Joan OHalloran</t>
  </si>
  <si>
    <t>Jeff colman</t>
  </si>
  <si>
    <t>Amy Tran</t>
  </si>
  <si>
    <t>Sarah Garay</t>
  </si>
  <si>
    <t>Linda Magram</t>
  </si>
  <si>
    <t>Beth Elliott</t>
  </si>
  <si>
    <t>Leah Blachman</t>
  </si>
  <si>
    <t>Carla Gates</t>
  </si>
  <si>
    <t>Jane Caufield</t>
  </si>
  <si>
    <t>Alaina Patsos</t>
  </si>
  <si>
    <t>Suzanne Villee</t>
  </si>
  <si>
    <t>Marjorie Moores</t>
  </si>
  <si>
    <t>Bridget Wright</t>
  </si>
  <si>
    <t>Scott Roy</t>
  </si>
  <si>
    <t>Leslie Yee</t>
  </si>
  <si>
    <t>Kevin Ferguson</t>
  </si>
  <si>
    <t>Lexington Public Schools</t>
  </si>
  <si>
    <t>C19- One Time</t>
  </si>
  <si>
    <t>Wegmans Chestnut Hill</t>
  </si>
  <si>
    <t>Sysco</t>
  </si>
  <si>
    <t>Yell-O-Glow</t>
  </si>
  <si>
    <t>SUM of Bread and Bakery</t>
  </si>
  <si>
    <t>SUM of Non-perishables</t>
  </si>
  <si>
    <t>SUM of Prepared Foods</t>
  </si>
  <si>
    <t>SUM of Produce</t>
  </si>
  <si>
    <t>SUM of Dairy and Eggs</t>
  </si>
  <si>
    <t>SUM of Meat and Protein</t>
  </si>
  <si>
    <t>Grand Total</t>
  </si>
  <si>
    <t>Trader Joe's Arlington</t>
  </si>
  <si>
    <t>Trader Joe's Burlington</t>
  </si>
  <si>
    <t>Trader Joe's Fresh Pond</t>
  </si>
  <si>
    <t>SUM of Total weight</t>
  </si>
  <si>
    <t>Reg</t>
  </si>
  <si>
    <t>Covid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</si>
</sst>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3" fillId="0" fontId="1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K232" sheet="export (70).csv"/>
  </cacheSource>
  <cacheFields>
    <cacheField name="Date" numFmtId="164">
      <sharedItems containsSemiMixedTypes="0" containsDate="1" containsString="0">
        <d v="2020-03-02T00:00:00Z"/>
        <d v="2020-03-30T00:00:00Z"/>
        <d v="2020-03-09T00:00:00Z"/>
        <d v="2020-03-07T00:00:00Z"/>
        <d v="2020-03-14T00:00:00Z"/>
        <d v="2020-03-21T00:00:00Z"/>
        <d v="2020-03-03T00:00:00Z"/>
        <d v="2020-03-10T00:00:00Z"/>
        <d v="2020-03-13T00:00:00Z"/>
        <d v="2020-03-05T00:00:00Z"/>
        <d v="2020-03-04T00:00:00Z"/>
        <d v="2020-03-11T00:00:00Z"/>
        <d v="2020-03-23T00:00:00Z"/>
        <d v="2020-03-06T00:00:00Z"/>
        <d v="2020-03-12T00:00:00Z"/>
        <d v="2020-03-01T00:00:00Z"/>
        <d v="2020-03-16T00:00:00Z"/>
        <d v="2020-03-26T00:00:00Z"/>
        <d v="2020-03-08T00:00:00Z"/>
        <d v="2020-03-22T00:00:00Z"/>
        <d v="2020-03-15T00:00:00Z"/>
        <d v="2020-03-19T00:00:00Z"/>
        <d v="2020-03-17T00:00:00Z"/>
        <d v="2020-03-18T00:00:00Z"/>
        <d v="2020-03-24T00:00:00Z"/>
        <d v="2020-03-31T00:00:00Z"/>
        <d v="2020-03-20T00:00:00Z"/>
        <d v="2020-03-25T00:00:00Z"/>
        <d v="2020-03-27T00:00:00Z"/>
        <d v="2020-03-28T00:00:00Z"/>
        <d v="2020-03-29T00:00:00Z"/>
      </sharedItems>
    </cacheField>
    <cacheField name="Bread and Bakery" numFmtId="0">
      <sharedItems containsSemiMixedTypes="0" containsString="0" containsNumber="1">
        <n v="4.1"/>
        <n v="2.7"/>
        <n v="2.0"/>
        <n v="0.0"/>
        <n v="2.1"/>
        <n v="3.0"/>
        <n v="8.0"/>
        <n v="7.0"/>
        <n v="14.0"/>
        <n v="3.5"/>
        <n v="2.5"/>
        <n v="5.0"/>
        <n v="12.0"/>
        <n v="5.4"/>
        <n v="4.5"/>
        <n v="15.0"/>
        <n v="1.0"/>
        <n v="4.0"/>
        <n v="6.0"/>
        <n v="0.001"/>
        <n v="3.8"/>
        <n v="1.5"/>
        <n v="5.5"/>
        <n v="0.5"/>
        <n v="9.0"/>
        <n v="3.1"/>
        <n v="1.8"/>
        <n v="2.4"/>
        <n v="0.25"/>
        <n v="0.1"/>
        <n v="13.0"/>
        <n v="7.5"/>
        <n v="11.0"/>
        <n v="10.0"/>
        <n v="16.0"/>
        <n v="9.5"/>
      </sharedItems>
    </cacheField>
    <cacheField name="Non-perishables" numFmtId="0">
      <sharedItems containsSemiMixedTypes="0" containsString="0" containsNumber="1">
        <n v="1.0"/>
        <n v="0.0"/>
        <n v="2.0"/>
        <n v="5.0"/>
        <n v="3.0"/>
        <n v="1.5"/>
        <n v="2.7"/>
        <n v="2.1"/>
        <n v="0.5"/>
        <n v="0.25"/>
        <n v="4.3"/>
        <n v="6.0"/>
        <n v="4.0"/>
      </sharedItems>
    </cacheField>
    <cacheField name="Prepared Foods" numFmtId="0">
      <sharedItems containsSemiMixedTypes="0" containsString="0" containsNumber="1">
        <n v="1.7"/>
        <n v="13.5"/>
        <n v="0.0"/>
        <n v="3.0"/>
        <n v="2.5"/>
        <n v="1.0"/>
        <n v="0.5"/>
        <n v="6.0"/>
        <n v="1.5"/>
        <n v="3.5"/>
        <n v="8.0"/>
        <n v="4.4"/>
        <n v="2.0"/>
        <n v="4.0"/>
        <n v="1.9"/>
        <n v="0.75"/>
        <n v="2.1"/>
        <n v="4.7"/>
        <n v="7.0"/>
        <n v="1.3"/>
        <n v="5.0"/>
        <n v="4.5"/>
        <n v="11.5"/>
        <n v="9.0"/>
        <n v="20.0"/>
        <n v="6.7"/>
        <n v="36.0"/>
      </sharedItems>
    </cacheField>
    <cacheField name="Produce" numFmtId="0">
      <sharedItems containsSemiMixedTypes="0" containsString="0" containsNumber="1">
        <n v="6.2"/>
        <n v="5.2"/>
        <n v="0.0"/>
        <n v="4.0"/>
        <n v="6.0"/>
        <n v="2.0"/>
        <n v="7.0"/>
        <n v="5.5"/>
        <n v="5.0"/>
        <n v="11.0"/>
        <n v="4.5"/>
        <n v="3.0"/>
        <n v="6.8"/>
        <n v="3.5"/>
        <n v="8.0"/>
        <n v="2.5"/>
        <n v="10.0"/>
        <n v="1.4"/>
        <n v="9.0"/>
        <n v="1.0"/>
        <n v="0.5"/>
        <n v="22.5"/>
        <n v="17.5"/>
        <n v="17.0"/>
        <n v="12.5"/>
        <n v="26.0"/>
        <n v="23.0"/>
        <n v="12.0"/>
        <n v="16.0"/>
        <n v="20.0"/>
        <n v="15.0"/>
        <n v="1.5"/>
        <n v="22.0"/>
        <n v="6.5"/>
        <n v="18.0"/>
        <n v="53.0"/>
        <n v="5.4"/>
        <n v="9.8"/>
        <n v="28.4"/>
        <n v="5.6"/>
        <n v="32.0"/>
        <n v="30.8"/>
        <n v="19.2"/>
        <n v="110.0"/>
        <n v="12.3"/>
        <n v="37.0"/>
      </sharedItems>
    </cacheField>
    <cacheField name="Dairy and Eggs" numFmtId="0">
      <sharedItems containsSemiMixedTypes="0" containsString="0" containsNumber="1">
        <n v="1.2"/>
        <n v="0.0"/>
        <n v="2.0"/>
        <n v="3.0"/>
        <n v="1.0"/>
        <n v="0.5"/>
        <n v="4.5"/>
        <n v="3.5"/>
        <n v="1.3"/>
        <n v="4.0"/>
        <n v="6.0"/>
        <n v="0.25"/>
        <n v="5.0"/>
        <n v="70.0"/>
        <n v="7.0"/>
        <n v="41.0"/>
        <n v="8.0"/>
        <n v="215.0"/>
        <n v="22.0"/>
      </sharedItems>
    </cacheField>
    <cacheField name="Meat and Protein" numFmtId="0">
      <sharedItems containsSemiMixedTypes="0" containsString="0" containsNumber="1">
        <n v="0.0"/>
        <n v="1.0"/>
        <n v="3.0"/>
        <n v="0.25"/>
        <n v="0.5"/>
        <n v="2.0"/>
        <n v="7.9"/>
        <n v="1.7"/>
      </sharedItems>
    </cacheField>
    <cacheField name="Compost" numFmtId="0">
      <sharedItems containsSemiMixedTypes="0" containsString="0" containsNumber="1">
        <n v="0.0"/>
        <n v="0.5"/>
        <n v="3.0"/>
        <n v="1.5"/>
        <n v="1.0"/>
        <n v="0.25"/>
        <n v="2.0"/>
        <n v="6.0"/>
      </sharedItems>
    </cacheField>
    <cacheField name="Total weight" numFmtId="0">
      <sharedItems containsSemiMixedTypes="0" containsString="0" containsNumber="1">
        <n v="310.7"/>
        <n v="386.3"/>
        <n v="36.0"/>
        <n v="282.0"/>
        <n v="0.0"/>
        <n v="257.5"/>
        <n v="37.8"/>
        <n v="54.0"/>
        <n v="156.0"/>
        <n v="197.0"/>
        <n v="237.5"/>
        <n v="619.0"/>
        <n v="198.0"/>
        <n v="247.5"/>
        <n v="215.5"/>
        <n v="350.0"/>
        <n v="312.0"/>
        <n v="45.0"/>
        <n v="338.0"/>
        <n v="368.5"/>
        <n v="471.0"/>
        <n v="324.4"/>
        <n v="208.0"/>
        <n v="233.0"/>
        <n v="135.5"/>
        <n v="605.0"/>
        <n v="18.0"/>
        <n v="90.0"/>
        <n v="199.0"/>
        <n v="281.0"/>
        <n v="186.0"/>
        <n v="108.0"/>
        <n v="0.018"/>
        <n v="422.0"/>
        <n v="353.6"/>
        <n v="403.5"/>
        <n v="91.0"/>
        <n v="72.0"/>
        <n v="19.0"/>
        <n v="27.0"/>
        <n v="154.5"/>
        <n v="243.0"/>
        <n v="99.0"/>
        <n v="185.0"/>
        <n v="351.0"/>
        <n v="70.0"/>
        <n v="22.5"/>
        <n v="74.0"/>
        <n v="303.0"/>
        <n v="353.0"/>
        <n v="106.5"/>
        <n v="325.5"/>
        <n v="583.0"/>
        <n v="234.0"/>
        <n v="334.0"/>
        <n v="149.7"/>
        <n v="690.2"/>
        <n v="690.0"/>
        <n v="96.1"/>
        <n v="162.0"/>
        <n v="665.0"/>
        <n v="52.0"/>
        <n v="276.0"/>
        <n v="277.5"/>
        <n v="55.5"/>
        <n v="163.0"/>
        <n v="369.0"/>
        <n v="43.2"/>
        <n v="63.0"/>
        <n v="139.5"/>
        <n v="349.5"/>
        <n v="138.0"/>
        <n v="67.0"/>
        <n v="371.5"/>
        <n v="105.0"/>
        <n v="9.0"/>
        <n v="144.0"/>
        <n v="152.5"/>
        <n v="252.0"/>
        <n v="4.5"/>
        <n v="1.8"/>
        <n v="147.0"/>
        <n v="255.5"/>
        <n v="374.0"/>
        <n v="251.0"/>
        <n v="78.0"/>
        <n v="194.0"/>
        <n v="191.0"/>
        <n v="119.0"/>
        <n v="175.5"/>
        <n v="79.5"/>
        <n v="284.5"/>
        <n v="298.0"/>
        <n v="189.5"/>
        <n v="241.0"/>
        <n v="9.5"/>
        <n v="728.5"/>
        <n v="763.0"/>
        <n v="109.0"/>
        <n v="229.0"/>
        <n v="253.0"/>
        <n v="344.5"/>
        <n v="779.5"/>
        <n v="562.0"/>
        <n v="329.0"/>
        <n v="465.0"/>
        <n v="564.5"/>
        <n v="922.0"/>
        <n v="769.0"/>
        <n v="479.0"/>
        <n v="683.0"/>
        <n v="462.0"/>
        <n v="510.0"/>
        <n v="260.5"/>
        <n v="771.5"/>
        <n v="745.5"/>
        <n v="639.0"/>
        <n v="134.0"/>
        <n v="66.5"/>
        <n v="796.0"/>
        <n v="789.0"/>
        <n v="490.0"/>
        <n v="212.0"/>
        <n v="801.0"/>
        <n v="659.0"/>
        <n v="283.0"/>
        <n v="331.5"/>
        <n v="228.0"/>
        <n v="3404.0"/>
        <n v="304.0"/>
        <n v="182.0"/>
        <n v="130.0"/>
        <n v="1506.4"/>
        <n v="254.8"/>
        <n v="738.4"/>
        <n v="160.0"/>
        <n v="39.0"/>
        <n v="380.5"/>
        <n v="145.6"/>
        <n v="936.0"/>
        <n v="800.8"/>
        <n v="499.2"/>
        <n v="8990.0"/>
        <n v="319.8"/>
        <n v="117.0"/>
        <n v="1534.0"/>
      </sharedItems>
    </cacheField>
    <cacheField name="Donor" numFmtId="0">
      <sharedItems>
        <s v="Whole Foods Market - Arlington"/>
        <s v="Wegmans Medford"/>
        <s v="Great Harvest Bread"/>
        <s v="Trader Joe's - Arlington"/>
        <s v="Trader Joes - Fresh Pond"/>
        <s v="Panera - Lexington"/>
        <s v="Costco"/>
        <s v="Whole Foods Market - Medford"/>
        <s v="17 Irving St (D)"/>
        <s v="Wicked Bagels"/>
        <s v="Whole Foods Fresh Pond"/>
        <s v="Panera - Burlington"/>
        <s v="Breadboard Bakery"/>
        <s v="Russo's"/>
        <s v="Stop and Shop Arlington"/>
        <s v="La Patisserie"/>
        <s v="Wakefield Schools"/>
        <s v="Neighborhood Produce"/>
        <s v="Lexington Public Schools"/>
        <s v="C19- One Time"/>
        <s v="Wegmans Chestnut Hill"/>
        <s v="Sysco"/>
        <s v="Yell-O-Glow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K232" sheet="export (70).csv"/>
  </cacheSource>
  <cacheFields>
    <cacheField name="Bread and Bakery" numFmtId="0">
      <sharedItems containsSemiMixedTypes="0" containsString="0" containsNumber="1">
        <n v="4.1"/>
        <n v="2.7"/>
        <n v="2.0"/>
        <n v="0.0"/>
        <n v="2.1"/>
        <n v="3.0"/>
        <n v="8.0"/>
        <n v="7.0"/>
        <n v="14.0"/>
        <n v="3.5"/>
        <n v="2.5"/>
        <n v="5.0"/>
        <n v="12.0"/>
        <n v="5.4"/>
        <n v="4.5"/>
        <n v="15.0"/>
        <n v="1.0"/>
        <n v="4.0"/>
        <n v="6.0"/>
        <n v="0.001"/>
        <n v="3.8"/>
        <n v="1.5"/>
        <n v="5.5"/>
        <n v="0.5"/>
        <n v="9.0"/>
        <n v="3.1"/>
        <n v="1.8"/>
        <n v="2.4"/>
        <n v="0.25"/>
        <n v="0.1"/>
        <n v="13.0"/>
        <n v="7.5"/>
        <n v="11.0"/>
        <n v="10.0"/>
        <n v="16.0"/>
        <n v="9.5"/>
      </sharedItems>
    </cacheField>
    <cacheField name="Non-perishables" numFmtId="0">
      <sharedItems containsSemiMixedTypes="0" containsString="0" containsNumber="1">
        <n v="1.0"/>
        <n v="0.0"/>
        <n v="2.0"/>
        <n v="5.0"/>
        <n v="3.0"/>
        <n v="1.5"/>
        <n v="2.7"/>
        <n v="2.1"/>
        <n v="0.5"/>
        <n v="0.25"/>
        <n v="4.3"/>
        <n v="6.0"/>
        <n v="4.0"/>
      </sharedItems>
    </cacheField>
    <cacheField name="Prepared Foods" numFmtId="0">
      <sharedItems containsSemiMixedTypes="0" containsString="0" containsNumber="1">
        <n v="1.7"/>
        <n v="13.5"/>
        <n v="0.0"/>
        <n v="3.0"/>
        <n v="2.5"/>
        <n v="1.0"/>
        <n v="0.5"/>
        <n v="6.0"/>
        <n v="1.5"/>
        <n v="3.5"/>
        <n v="8.0"/>
        <n v="4.4"/>
        <n v="2.0"/>
        <n v="4.0"/>
        <n v="1.9"/>
        <n v="0.75"/>
        <n v="2.1"/>
        <n v="4.7"/>
        <n v="7.0"/>
        <n v="1.3"/>
        <n v="5.0"/>
        <n v="4.5"/>
        <n v="11.5"/>
        <n v="9.0"/>
        <n v="20.0"/>
        <n v="6.7"/>
        <n v="36.0"/>
      </sharedItems>
    </cacheField>
    <cacheField name="Produce" numFmtId="0">
      <sharedItems containsSemiMixedTypes="0" containsString="0" containsNumber="1">
        <n v="6.2"/>
        <n v="5.2"/>
        <n v="0.0"/>
        <n v="4.0"/>
        <n v="6.0"/>
        <n v="2.0"/>
        <n v="7.0"/>
        <n v="5.5"/>
        <n v="5.0"/>
        <n v="11.0"/>
        <n v="4.5"/>
        <n v="3.0"/>
        <n v="6.8"/>
        <n v="3.5"/>
        <n v="8.0"/>
        <n v="2.5"/>
        <n v="10.0"/>
        <n v="1.4"/>
        <n v="9.0"/>
        <n v="1.0"/>
        <n v="0.5"/>
        <n v="22.5"/>
        <n v="17.5"/>
        <n v="17.0"/>
        <n v="12.5"/>
        <n v="26.0"/>
        <n v="23.0"/>
        <n v="12.0"/>
        <n v="16.0"/>
        <n v="20.0"/>
        <n v="15.0"/>
        <n v="1.5"/>
        <n v="22.0"/>
        <n v="6.5"/>
        <n v="18.0"/>
        <n v="53.0"/>
        <n v="5.4"/>
        <n v="9.8"/>
        <n v="28.4"/>
        <n v="5.6"/>
        <n v="32.0"/>
        <n v="30.8"/>
        <n v="19.2"/>
        <n v="110.0"/>
        <n v="12.3"/>
        <n v="37.0"/>
      </sharedItems>
    </cacheField>
    <cacheField name="Dairy and Eggs" numFmtId="0">
      <sharedItems containsSemiMixedTypes="0" containsString="0" containsNumber="1">
        <n v="1.2"/>
        <n v="0.0"/>
        <n v="2.0"/>
        <n v="3.0"/>
        <n v="1.0"/>
        <n v="0.5"/>
        <n v="4.5"/>
        <n v="3.5"/>
        <n v="1.3"/>
        <n v="4.0"/>
        <n v="6.0"/>
        <n v="0.25"/>
        <n v="5.0"/>
        <n v="70.0"/>
        <n v="7.0"/>
        <n v="41.0"/>
        <n v="8.0"/>
        <n v="215.0"/>
        <n v="22.0"/>
      </sharedItems>
    </cacheField>
    <cacheField name="Meat and Protein" numFmtId="0">
      <sharedItems containsSemiMixedTypes="0" containsString="0" containsNumber="1">
        <n v="0.0"/>
        <n v="1.0"/>
        <n v="3.0"/>
        <n v="0.25"/>
        <n v="0.5"/>
        <n v="2.0"/>
        <n v="7.9"/>
        <n v="1.7"/>
      </sharedItems>
    </cacheField>
    <cacheField name="Compost" numFmtId="0">
      <sharedItems containsSemiMixedTypes="0" containsString="0" containsNumber="1">
        <n v="0.0"/>
        <n v="0.5"/>
        <n v="3.0"/>
        <n v="1.5"/>
        <n v="1.0"/>
        <n v="0.25"/>
        <n v="2.0"/>
        <n v="6.0"/>
      </sharedItems>
    </cacheField>
    <cacheField name="Total weight" numFmtId="0">
      <sharedItems containsSemiMixedTypes="0" containsString="0" containsNumber="1">
        <n v="310.7"/>
        <n v="386.3"/>
        <n v="36.0"/>
        <n v="282.0"/>
        <n v="0.0"/>
        <n v="257.5"/>
        <n v="37.8"/>
        <n v="54.0"/>
        <n v="156.0"/>
        <n v="197.0"/>
        <n v="237.5"/>
        <n v="619.0"/>
        <n v="198.0"/>
        <n v="247.5"/>
        <n v="215.5"/>
        <n v="350.0"/>
        <n v="312.0"/>
        <n v="45.0"/>
        <n v="338.0"/>
        <n v="368.5"/>
        <n v="471.0"/>
        <n v="324.4"/>
        <n v="208.0"/>
        <n v="233.0"/>
        <n v="135.5"/>
        <n v="605.0"/>
        <n v="18.0"/>
        <n v="90.0"/>
        <n v="199.0"/>
        <n v="281.0"/>
        <n v="186.0"/>
        <n v="108.0"/>
        <n v="0.018"/>
        <n v="422.0"/>
        <n v="353.6"/>
        <n v="403.5"/>
        <n v="91.0"/>
        <n v="72.0"/>
        <n v="19.0"/>
        <n v="27.0"/>
        <n v="154.5"/>
        <n v="243.0"/>
        <n v="99.0"/>
        <n v="185.0"/>
        <n v="351.0"/>
        <n v="70.0"/>
        <n v="22.5"/>
        <n v="74.0"/>
        <n v="303.0"/>
        <n v="353.0"/>
        <n v="106.5"/>
        <n v="325.5"/>
        <n v="583.0"/>
        <n v="234.0"/>
        <n v="334.0"/>
        <n v="149.7"/>
        <n v="690.2"/>
        <n v="690.0"/>
        <n v="96.1"/>
        <n v="162.0"/>
        <n v="665.0"/>
        <n v="52.0"/>
        <n v="276.0"/>
        <n v="277.5"/>
        <n v="55.5"/>
        <n v="163.0"/>
        <n v="369.0"/>
        <n v="43.2"/>
        <n v="63.0"/>
        <n v="139.5"/>
        <n v="349.5"/>
        <n v="138.0"/>
        <n v="67.0"/>
        <n v="371.5"/>
        <n v="105.0"/>
        <n v="9.0"/>
        <n v="144.0"/>
        <n v="152.5"/>
        <n v="252.0"/>
        <n v="4.5"/>
        <n v="1.8"/>
        <n v="147.0"/>
        <n v="255.5"/>
        <n v="374.0"/>
        <n v="251.0"/>
        <n v="78.0"/>
        <n v="194.0"/>
        <n v="191.0"/>
        <n v="119.0"/>
        <n v="175.5"/>
        <n v="79.5"/>
        <n v="284.5"/>
        <n v="298.0"/>
        <n v="189.5"/>
        <n v="241.0"/>
        <n v="9.5"/>
        <n v="728.5"/>
        <n v="763.0"/>
        <n v="109.0"/>
        <n v="229.0"/>
        <n v="253.0"/>
        <n v="344.5"/>
        <n v="779.5"/>
        <n v="562.0"/>
        <n v="329.0"/>
        <n v="465.0"/>
        <n v="564.5"/>
        <n v="922.0"/>
        <n v="769.0"/>
        <n v="479.0"/>
        <n v="683.0"/>
        <n v="462.0"/>
        <n v="510.0"/>
        <n v="260.5"/>
        <n v="771.5"/>
        <n v="745.5"/>
        <n v="639.0"/>
        <n v="134.0"/>
        <n v="66.5"/>
        <n v="796.0"/>
        <n v="789.0"/>
        <n v="490.0"/>
        <n v="212.0"/>
        <n v="801.0"/>
        <n v="659.0"/>
        <n v="283.0"/>
        <n v="331.5"/>
        <n v="228.0"/>
        <n v="3404.0"/>
        <n v="304.0"/>
        <n v="182.0"/>
        <n v="130.0"/>
        <n v="1506.4"/>
        <n v="254.8"/>
        <n v="738.4"/>
        <n v="160.0"/>
        <n v="39.0"/>
        <n v="380.5"/>
        <n v="145.6"/>
        <n v="936.0"/>
        <n v="800.8"/>
        <n v="499.2"/>
        <n v="8990.0"/>
        <n v="319.8"/>
        <n v="117.0"/>
        <n v="1534.0"/>
      </sharedItems>
    </cacheField>
    <cacheField name="Donor" numFmtId="0">
      <sharedItems>
        <s v="Whole Foods Market - Arlington"/>
        <s v="Wegmans Medford"/>
        <s v="Great Harvest Bread"/>
        <s v="Trader Joe's - Arlington"/>
        <s v="Trader Joes - Fresh Pond"/>
        <s v="Panera - Lexington"/>
        <s v="Costco"/>
        <s v="Whole Foods Market - Medford"/>
        <s v="17 Irving St (D)"/>
        <s v="Wicked Bagels"/>
        <s v="Whole Foods Fresh Pond"/>
        <s v="Panera - Burlington"/>
        <s v="Breadboard Bakery"/>
        <s v="Russo's"/>
        <s v="Stop and Shop Arlington"/>
        <s v="La Patisserie"/>
        <s v="Wakefield Schools"/>
        <s v="Neighborhood Produce"/>
        <s v="Lexington Public Schools"/>
        <s v="C19- One Time"/>
        <s v="Wegmans Chestnut Hill"/>
        <s v="Sysco"/>
        <s v="Yell-O-Glow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232" sheet="export (70).csv"/>
  </cacheSource>
  <cacheFields>
    <cacheField name="Date" numFmtId="164">
      <sharedItems containsSemiMixedTypes="0" containsDate="1" containsString="0">
        <d v="2020-03-02T00:00:00Z"/>
        <d v="2020-03-30T00:00:00Z"/>
        <d v="2020-03-09T00:00:00Z"/>
        <d v="2020-03-07T00:00:00Z"/>
        <d v="2020-03-14T00:00:00Z"/>
        <d v="2020-03-21T00:00:00Z"/>
        <d v="2020-03-03T00:00:00Z"/>
        <d v="2020-03-10T00:00:00Z"/>
        <d v="2020-03-13T00:00:00Z"/>
        <d v="2020-03-05T00:00:00Z"/>
        <d v="2020-03-04T00:00:00Z"/>
        <d v="2020-03-11T00:00:00Z"/>
        <d v="2020-03-23T00:00:00Z"/>
        <d v="2020-03-06T00:00:00Z"/>
        <d v="2020-03-12T00:00:00Z"/>
        <d v="2020-03-01T00:00:00Z"/>
        <d v="2020-03-16T00:00:00Z"/>
        <d v="2020-03-26T00:00:00Z"/>
        <d v="2020-03-08T00:00:00Z"/>
        <d v="2020-03-22T00:00:00Z"/>
        <d v="2020-03-15T00:00:00Z"/>
        <d v="2020-03-19T00:00:00Z"/>
        <d v="2020-03-17T00:00:00Z"/>
        <d v="2020-03-18T00:00:00Z"/>
        <d v="2020-03-24T00:00:00Z"/>
        <d v="2020-03-31T00:00:00Z"/>
        <d v="2020-03-20T00:00:00Z"/>
        <d v="2020-03-25T00:00:00Z"/>
        <d v="2020-03-27T00:00:00Z"/>
        <d v="2020-03-28T00:00:00Z"/>
        <d v="2020-03-29T00:00:00Z"/>
      </sharedItems>
    </cacheField>
    <cacheField name="Bread and Bakery" numFmtId="0">
      <sharedItems containsSemiMixedTypes="0" containsString="0" containsNumber="1">
        <n v="4.1"/>
        <n v="2.7"/>
        <n v="2.0"/>
        <n v="0.0"/>
        <n v="2.1"/>
        <n v="3.0"/>
        <n v="8.0"/>
        <n v="7.0"/>
        <n v="14.0"/>
        <n v="3.5"/>
        <n v="2.5"/>
        <n v="5.0"/>
        <n v="12.0"/>
        <n v="5.4"/>
        <n v="4.5"/>
        <n v="15.0"/>
        <n v="1.0"/>
        <n v="4.0"/>
        <n v="6.0"/>
        <n v="0.001"/>
        <n v="3.8"/>
        <n v="1.5"/>
        <n v="5.5"/>
        <n v="0.5"/>
        <n v="9.0"/>
        <n v="3.1"/>
        <n v="1.8"/>
        <n v="2.4"/>
        <n v="0.25"/>
        <n v="0.1"/>
        <n v="13.0"/>
        <n v="7.5"/>
        <n v="11.0"/>
        <n v="10.0"/>
        <n v="16.0"/>
        <n v="9.5"/>
      </sharedItems>
    </cacheField>
    <cacheField name="Non-perishables" numFmtId="0">
      <sharedItems containsSemiMixedTypes="0" containsString="0" containsNumber="1">
        <n v="1.0"/>
        <n v="0.0"/>
        <n v="2.0"/>
        <n v="5.0"/>
        <n v="3.0"/>
        <n v="1.5"/>
        <n v="2.7"/>
        <n v="2.1"/>
        <n v="0.5"/>
        <n v="0.25"/>
        <n v="4.3"/>
        <n v="6.0"/>
        <n v="4.0"/>
      </sharedItems>
    </cacheField>
    <cacheField name="Prepared Foods" numFmtId="0">
      <sharedItems containsSemiMixedTypes="0" containsString="0" containsNumber="1">
        <n v="1.7"/>
        <n v="13.5"/>
        <n v="0.0"/>
        <n v="3.0"/>
        <n v="2.5"/>
        <n v="1.0"/>
        <n v="0.5"/>
        <n v="6.0"/>
        <n v="1.5"/>
        <n v="3.5"/>
        <n v="8.0"/>
        <n v="4.4"/>
        <n v="2.0"/>
        <n v="4.0"/>
        <n v="1.9"/>
        <n v="0.75"/>
        <n v="2.1"/>
        <n v="4.7"/>
        <n v="7.0"/>
        <n v="1.3"/>
        <n v="5.0"/>
        <n v="4.5"/>
        <n v="11.5"/>
        <n v="9.0"/>
        <n v="20.0"/>
        <n v="6.7"/>
        <n v="36.0"/>
      </sharedItems>
    </cacheField>
    <cacheField name="Produce" numFmtId="0">
      <sharedItems containsSemiMixedTypes="0" containsString="0" containsNumber="1">
        <n v="6.2"/>
        <n v="5.2"/>
        <n v="0.0"/>
        <n v="4.0"/>
        <n v="6.0"/>
        <n v="2.0"/>
        <n v="7.0"/>
        <n v="5.5"/>
        <n v="5.0"/>
        <n v="11.0"/>
        <n v="4.5"/>
        <n v="3.0"/>
        <n v="6.8"/>
        <n v="3.5"/>
        <n v="8.0"/>
        <n v="2.5"/>
        <n v="10.0"/>
        <n v="1.4"/>
        <n v="9.0"/>
        <n v="1.0"/>
        <n v="0.5"/>
        <n v="22.5"/>
        <n v="17.5"/>
        <n v="17.0"/>
        <n v="12.5"/>
        <n v="26.0"/>
        <n v="23.0"/>
        <n v="12.0"/>
        <n v="16.0"/>
        <n v="20.0"/>
        <n v="15.0"/>
        <n v="1.5"/>
        <n v="22.0"/>
        <n v="6.5"/>
        <n v="18.0"/>
        <n v="53.0"/>
        <n v="5.4"/>
        <n v="9.8"/>
        <n v="28.4"/>
        <n v="5.6"/>
        <n v="32.0"/>
        <n v="30.8"/>
        <n v="19.2"/>
        <n v="110.0"/>
        <n v="12.3"/>
        <n v="37.0"/>
      </sharedItems>
    </cacheField>
    <cacheField name="Dairy and Eggs" numFmtId="0">
      <sharedItems containsSemiMixedTypes="0" containsString="0" containsNumber="1">
        <n v="1.2"/>
        <n v="0.0"/>
        <n v="2.0"/>
        <n v="3.0"/>
        <n v="1.0"/>
        <n v="0.5"/>
        <n v="4.5"/>
        <n v="3.5"/>
        <n v="1.3"/>
        <n v="4.0"/>
        <n v="6.0"/>
        <n v="0.25"/>
        <n v="5.0"/>
        <n v="70.0"/>
        <n v="7.0"/>
        <n v="41.0"/>
        <n v="8.0"/>
        <n v="215.0"/>
        <n v="22.0"/>
      </sharedItems>
    </cacheField>
    <cacheField name="Meat and Protein" numFmtId="0">
      <sharedItems containsSemiMixedTypes="0" containsString="0" containsNumber="1">
        <n v="0.0"/>
        <n v="1.0"/>
        <n v="3.0"/>
        <n v="0.25"/>
        <n v="0.5"/>
        <n v="2.0"/>
        <n v="7.9"/>
        <n v="1.7"/>
      </sharedItems>
    </cacheField>
    <cacheField name="Compost" numFmtId="0">
      <sharedItems containsSemiMixedTypes="0" containsString="0" containsNumber="1">
        <n v="0.0"/>
        <n v="0.5"/>
        <n v="3.0"/>
        <n v="1.5"/>
        <n v="1.0"/>
        <n v="0.25"/>
        <n v="2.0"/>
        <n v="6.0"/>
      </sharedItems>
    </cacheField>
    <cacheField name="Total weight" numFmtId="0">
      <sharedItems containsSemiMixedTypes="0" containsString="0" containsNumber="1">
        <n v="310.7"/>
        <n v="386.3"/>
        <n v="36.0"/>
        <n v="282.0"/>
        <n v="0.0"/>
        <n v="257.5"/>
        <n v="37.8"/>
        <n v="54.0"/>
        <n v="156.0"/>
        <n v="197.0"/>
        <n v="237.5"/>
        <n v="619.0"/>
        <n v="198.0"/>
        <n v="247.5"/>
        <n v="215.5"/>
        <n v="350.0"/>
        <n v="312.0"/>
        <n v="45.0"/>
        <n v="338.0"/>
        <n v="368.5"/>
        <n v="471.0"/>
        <n v="324.4"/>
        <n v="208.0"/>
        <n v="233.0"/>
        <n v="135.5"/>
        <n v="605.0"/>
        <n v="18.0"/>
        <n v="90.0"/>
        <n v="199.0"/>
        <n v="281.0"/>
        <n v="186.0"/>
        <n v="108.0"/>
        <n v="0.018"/>
        <n v="422.0"/>
        <n v="353.6"/>
        <n v="403.5"/>
        <n v="91.0"/>
        <n v="72.0"/>
        <n v="19.0"/>
        <n v="27.0"/>
        <n v="154.5"/>
        <n v="243.0"/>
        <n v="99.0"/>
        <n v="185.0"/>
        <n v="351.0"/>
        <n v="70.0"/>
        <n v="22.5"/>
        <n v="74.0"/>
        <n v="303.0"/>
        <n v="353.0"/>
        <n v="106.5"/>
        <n v="325.5"/>
        <n v="583.0"/>
        <n v="234.0"/>
        <n v="334.0"/>
        <n v="149.7"/>
        <n v="690.2"/>
        <n v="690.0"/>
        <n v="96.1"/>
        <n v="162.0"/>
        <n v="665.0"/>
        <n v="52.0"/>
        <n v="276.0"/>
        <n v="277.5"/>
        <n v="55.5"/>
        <n v="163.0"/>
        <n v="369.0"/>
        <n v="43.2"/>
        <n v="63.0"/>
        <n v="139.5"/>
        <n v="349.5"/>
        <n v="138.0"/>
        <n v="67.0"/>
        <n v="371.5"/>
        <n v="105.0"/>
        <n v="9.0"/>
        <n v="144.0"/>
        <n v="152.5"/>
        <n v="252.0"/>
        <n v="4.5"/>
        <n v="1.8"/>
        <n v="147.0"/>
        <n v="255.5"/>
        <n v="374.0"/>
        <n v="251.0"/>
        <n v="78.0"/>
        <n v="194.0"/>
        <n v="191.0"/>
        <n v="119.0"/>
        <n v="175.5"/>
        <n v="79.5"/>
        <n v="284.5"/>
        <n v="298.0"/>
        <n v="189.5"/>
        <n v="241.0"/>
        <n v="9.5"/>
        <n v="728.5"/>
        <n v="763.0"/>
        <n v="109.0"/>
        <n v="229.0"/>
        <n v="253.0"/>
        <n v="344.5"/>
        <n v="779.5"/>
        <n v="562.0"/>
        <n v="329.0"/>
        <n v="465.0"/>
        <n v="564.5"/>
        <n v="922.0"/>
        <n v="769.0"/>
        <n v="479.0"/>
        <n v="683.0"/>
        <n v="462.0"/>
        <n v="510.0"/>
        <n v="260.5"/>
        <n v="771.5"/>
        <n v="745.5"/>
        <n v="639.0"/>
        <n v="134.0"/>
        <n v="66.5"/>
        <n v="796.0"/>
        <n v="789.0"/>
        <n v="490.0"/>
        <n v="212.0"/>
        <n v="801.0"/>
        <n v="659.0"/>
        <n v="283.0"/>
        <n v="331.5"/>
        <n v="228.0"/>
        <n v="3404.0"/>
        <n v="304.0"/>
        <n v="182.0"/>
        <n v="130.0"/>
        <n v="1506.4"/>
        <n v="254.8"/>
        <n v="738.4"/>
        <n v="160.0"/>
        <n v="39.0"/>
        <n v="380.5"/>
        <n v="145.6"/>
        <n v="936.0"/>
        <n v="800.8"/>
        <n v="499.2"/>
        <n v="8990.0"/>
        <n v="319.8"/>
        <n v="117.0"/>
        <n v="153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B1:H25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Bread and Bake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Non-perishab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pared Fo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odu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Dairy and Egg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eat and Prote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Donor" axis="axisRow" compact="0" outline="0" multipleItemSelectionAllowed="1" showAll="0" sortType="ascending">
      <items>
        <item x="8"/>
        <item x="12"/>
        <item x="19"/>
        <item x="6"/>
        <item x="2"/>
        <item x="15"/>
        <item x="18"/>
        <item x="17"/>
        <item x="11"/>
        <item x="5"/>
        <item x="13"/>
        <item x="14"/>
        <item x="21"/>
        <item x="3"/>
        <item x="4"/>
        <item x="16"/>
        <item x="20"/>
        <item x="1"/>
        <item x="10"/>
        <item x="0"/>
        <item x="7"/>
        <item x="9"/>
        <item x="22"/>
        <item t="default"/>
      </items>
    </pivotField>
  </pivotFields>
  <rowFields>
    <field x="9"/>
  </rowFields>
  <colFields>
    <field x="-2"/>
  </colFields>
  <dataFields>
    <dataField name="SUM of Bread and Bakery" fld="1" baseField="0"/>
    <dataField name="SUM of Non-perishables" fld="2" baseField="0"/>
    <dataField name="SUM of Prepared Foods" fld="3" baseField="0"/>
    <dataField name="SUM of Produce" fld="4" baseField="0"/>
    <dataField name="SUM of Dairy and Eggs" fld="5" baseField="0"/>
    <dataField name="SUM of Meat and Protein" fld="6" baseField="0"/>
  </dataFields>
</pivotTableDefinition>
</file>

<file path=xl/pivotTables/pivotTable2.xml><?xml version="1.0" encoding="utf-8"?>
<pivotTableDefinition xmlns="http://schemas.openxmlformats.org/spreadsheetml/2006/main" name="Reg v. Covid" cacheId="1" dataCaption="" compact="0" compactData="0">
  <location ref="A1:B25" firstHeaderRow="0" firstDataRow="1" firstDataCol="0"/>
  <pivotFields>
    <pivotField name="Bread and Bak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Non-perishab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pared Fo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odu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Dairy and Eg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eat and Protei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Donor" axis="axisRow" compact="0" outline="0" multipleItemSelectionAllowed="1" showAll="0" sortType="ascending">
      <items>
        <item x="8"/>
        <item x="12"/>
        <item x="19"/>
        <item x="6"/>
        <item x="2"/>
        <item x="15"/>
        <item x="18"/>
        <item x="17"/>
        <item x="11"/>
        <item x="5"/>
        <item x="13"/>
        <item x="14"/>
        <item x="21"/>
        <item x="3"/>
        <item x="4"/>
        <item x="16"/>
        <item x="20"/>
        <item x="1"/>
        <item x="10"/>
        <item x="0"/>
        <item x="7"/>
        <item x="9"/>
        <item x="22"/>
        <item t="default"/>
      </items>
    </pivotField>
  </pivotFields>
  <rowFields>
    <field x="8"/>
  </rowFields>
  <dataFields>
    <dataField name="SUM of Total weight" fld="7" baseField="0"/>
  </dataFields>
</pivotTableDefinition>
</file>

<file path=xl/pivotTables/pivotTable3.xml><?xml version="1.0" encoding="utf-8"?>
<pivotTableDefinition xmlns="http://schemas.openxmlformats.org/spreadsheetml/2006/main" name="Pivot Table 2" cacheId="2" dataCaption="" compact="0" compactData="0">
  <location ref="A1:B33" firstHeaderRow="0" firstDataRow="1" firstDataCol="0"/>
  <pivotFields>
    <pivotField name="Date" axis="axisRow" compact="0" numFmtId="164" outline="0" multipleItemSelectionAllowed="1" showAll="0" sortType="ascending">
      <items>
        <item x="15"/>
        <item x="0"/>
        <item x="6"/>
        <item x="10"/>
        <item x="9"/>
        <item x="13"/>
        <item x="3"/>
        <item x="18"/>
        <item x="2"/>
        <item x="7"/>
        <item x="11"/>
        <item x="14"/>
        <item x="8"/>
        <item x="4"/>
        <item x="20"/>
        <item x="16"/>
        <item x="22"/>
        <item x="23"/>
        <item x="21"/>
        <item x="26"/>
        <item x="5"/>
        <item x="19"/>
        <item x="12"/>
        <item x="24"/>
        <item x="27"/>
        <item x="17"/>
        <item x="28"/>
        <item x="29"/>
        <item x="30"/>
        <item x="1"/>
        <item x="25"/>
        <item t="default"/>
      </items>
    </pivotField>
    <pivotField name="Bread and Bak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Non-perishab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pared Fo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odu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Dairy and Eg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eat and Protei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</pivotFields>
  <rowFields>
    <field x="0"/>
  </rowFields>
  <dataFields>
    <dataField name="SUM of Total weight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2"/>
      <c r="P1" s="2"/>
      <c r="Q1" s="2"/>
      <c r="R1" s="2"/>
      <c r="S1" s="2"/>
      <c r="T1" s="2"/>
      <c r="U1" s="2"/>
      <c r="V1" s="1" t="s">
        <v>13</v>
      </c>
      <c r="W1" s="1" t="s">
        <v>14</v>
      </c>
      <c r="X1" s="1" t="s">
        <v>15</v>
      </c>
    </row>
    <row r="2">
      <c r="A2" s="1">
        <v>7340.0</v>
      </c>
      <c r="B2" s="3">
        <v>43892.0</v>
      </c>
      <c r="C2" s="1">
        <v>4.1</v>
      </c>
      <c r="D2" s="1">
        <v>1.0</v>
      </c>
      <c r="E2" s="1">
        <v>1.7</v>
      </c>
      <c r="F2" s="1">
        <v>6.2</v>
      </c>
      <c r="G2" s="1">
        <v>1.2</v>
      </c>
      <c r="H2" s="1">
        <v>0.0</v>
      </c>
      <c r="I2" s="1">
        <v>0.0</v>
      </c>
      <c r="J2" s="1">
        <v>310.7</v>
      </c>
      <c r="K2" s="1" t="s">
        <v>16</v>
      </c>
      <c r="L2" s="1" t="s">
        <v>17</v>
      </c>
      <c r="N2" s="1" t="s">
        <v>18</v>
      </c>
      <c r="O2" s="1"/>
      <c r="P2" s="1" t="s">
        <v>19</v>
      </c>
      <c r="Q2" s="2"/>
      <c r="R2" s="2"/>
      <c r="S2" s="2"/>
      <c r="T2" s="2"/>
      <c r="U2" s="2"/>
      <c r="V2">
        <f t="shared" ref="V2:V232" si="1">COUNTA(N2:U2)</f>
        <v>2</v>
      </c>
      <c r="W2" s="1">
        <v>2.0</v>
      </c>
      <c r="X2">
        <f t="shared" ref="X2:X232" si="2">V2*W2</f>
        <v>4</v>
      </c>
    </row>
    <row r="3">
      <c r="A3" s="1">
        <v>7490.0</v>
      </c>
      <c r="B3" s="3">
        <v>43920.0</v>
      </c>
      <c r="C3" s="1">
        <v>2.7</v>
      </c>
      <c r="D3" s="1">
        <v>0.0</v>
      </c>
      <c r="E3" s="1">
        <v>13.5</v>
      </c>
      <c r="F3" s="1">
        <v>5.2</v>
      </c>
      <c r="G3" s="1">
        <v>0.0</v>
      </c>
      <c r="H3" s="1">
        <v>0.0</v>
      </c>
      <c r="I3" s="1">
        <v>0.0</v>
      </c>
      <c r="J3" s="1">
        <v>386.3</v>
      </c>
      <c r="K3" s="1" t="s">
        <v>20</v>
      </c>
      <c r="L3" s="1" t="s">
        <v>21</v>
      </c>
      <c r="N3" s="1" t="s">
        <v>22</v>
      </c>
      <c r="O3" s="1" t="s">
        <v>23</v>
      </c>
      <c r="P3" s="2"/>
      <c r="Q3" s="2"/>
      <c r="R3" s="2"/>
      <c r="S3" s="2"/>
      <c r="T3" s="2"/>
      <c r="U3" s="2"/>
      <c r="V3">
        <f t="shared" si="1"/>
        <v>2</v>
      </c>
      <c r="W3" s="1">
        <v>0.6</v>
      </c>
      <c r="X3">
        <f t="shared" si="2"/>
        <v>1.2</v>
      </c>
    </row>
    <row r="4">
      <c r="A4" s="1">
        <v>7623.0</v>
      </c>
      <c r="B4" s="3">
        <v>43899.0</v>
      </c>
      <c r="C4" s="1">
        <v>2.0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36.0</v>
      </c>
      <c r="K4" s="1" t="s">
        <v>24</v>
      </c>
      <c r="L4" s="1" t="s">
        <v>21</v>
      </c>
      <c r="N4" s="1" t="s">
        <v>25</v>
      </c>
      <c r="O4" s="2"/>
      <c r="P4" s="2"/>
      <c r="Q4" s="2"/>
      <c r="R4" s="2"/>
      <c r="S4" s="2"/>
      <c r="T4" s="2"/>
      <c r="U4" s="2"/>
      <c r="V4">
        <f t="shared" si="1"/>
        <v>1</v>
      </c>
      <c r="W4" s="1">
        <v>1.0</v>
      </c>
      <c r="X4">
        <f t="shared" si="2"/>
        <v>1</v>
      </c>
    </row>
    <row r="5">
      <c r="A5" s="1">
        <v>7624.0</v>
      </c>
      <c r="B5" s="3">
        <v>43899.0</v>
      </c>
      <c r="C5" s="1">
        <v>2.0</v>
      </c>
      <c r="D5" s="1">
        <v>1.0</v>
      </c>
      <c r="E5" s="1">
        <v>3.0</v>
      </c>
      <c r="F5" s="1">
        <v>4.0</v>
      </c>
      <c r="G5" s="1">
        <v>2.0</v>
      </c>
      <c r="H5" s="1">
        <v>1.0</v>
      </c>
      <c r="I5" s="1">
        <v>0.0</v>
      </c>
      <c r="J5" s="1">
        <v>282.0</v>
      </c>
      <c r="K5" s="1" t="s">
        <v>26</v>
      </c>
      <c r="L5" s="1" t="s">
        <v>27</v>
      </c>
      <c r="N5" s="1" t="s">
        <v>28</v>
      </c>
      <c r="O5" s="1" t="s">
        <v>29</v>
      </c>
      <c r="P5" s="2"/>
      <c r="Q5" s="2"/>
      <c r="R5" s="2"/>
      <c r="S5" s="2"/>
      <c r="T5" s="2"/>
      <c r="U5" s="2"/>
      <c r="V5">
        <f t="shared" si="1"/>
        <v>2</v>
      </c>
      <c r="W5" s="1">
        <v>1.75</v>
      </c>
      <c r="X5">
        <f t="shared" si="2"/>
        <v>3.5</v>
      </c>
    </row>
    <row r="6">
      <c r="A6" s="1">
        <v>7644.0</v>
      </c>
      <c r="B6" s="3">
        <v>43897.0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 t="s">
        <v>30</v>
      </c>
      <c r="L6" s="1" t="s">
        <v>21</v>
      </c>
      <c r="N6" s="1" t="s">
        <v>31</v>
      </c>
      <c r="O6" s="1" t="s">
        <v>32</v>
      </c>
      <c r="P6" s="1" t="s">
        <v>33</v>
      </c>
      <c r="Q6" s="2"/>
      <c r="R6" s="2"/>
      <c r="S6" s="2"/>
      <c r="T6" s="2"/>
      <c r="U6" s="2"/>
      <c r="V6">
        <f t="shared" si="1"/>
        <v>3</v>
      </c>
      <c r="W6" s="1">
        <v>2.0</v>
      </c>
      <c r="X6">
        <f t="shared" si="2"/>
        <v>6</v>
      </c>
    </row>
    <row r="7">
      <c r="A7" s="1">
        <v>7645.0</v>
      </c>
      <c r="B7" s="3">
        <v>43904.0</v>
      </c>
      <c r="C7" s="1">
        <v>0.0</v>
      </c>
      <c r="D7" s="1">
        <v>2.0</v>
      </c>
      <c r="E7" s="1">
        <v>2.5</v>
      </c>
      <c r="F7" s="1">
        <v>4.0</v>
      </c>
      <c r="G7" s="1">
        <v>3.0</v>
      </c>
      <c r="H7" s="1">
        <v>0.0</v>
      </c>
      <c r="I7" s="1">
        <v>0.0</v>
      </c>
      <c r="J7" s="1">
        <v>257.5</v>
      </c>
      <c r="K7" s="1" t="s">
        <v>30</v>
      </c>
      <c r="L7" s="1" t="s">
        <v>21</v>
      </c>
      <c r="N7" s="1"/>
      <c r="O7" s="1" t="s">
        <v>32</v>
      </c>
      <c r="P7" s="1" t="s">
        <v>33</v>
      </c>
      <c r="Q7" s="2"/>
      <c r="R7" s="2"/>
      <c r="S7" s="2"/>
      <c r="T7" s="2"/>
      <c r="U7" s="2"/>
      <c r="V7">
        <f t="shared" si="1"/>
        <v>2</v>
      </c>
      <c r="W7" s="1">
        <v>2.0</v>
      </c>
      <c r="X7">
        <f t="shared" si="2"/>
        <v>4</v>
      </c>
    </row>
    <row r="8">
      <c r="A8" s="1">
        <v>7646.0</v>
      </c>
      <c r="B8" s="3">
        <v>43911.0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 t="s">
        <v>30</v>
      </c>
      <c r="L8" s="1" t="s">
        <v>21</v>
      </c>
      <c r="N8" s="1"/>
      <c r="O8" s="1" t="s">
        <v>32</v>
      </c>
      <c r="P8" s="1" t="s">
        <v>33</v>
      </c>
      <c r="Q8" s="2"/>
      <c r="R8" s="2"/>
      <c r="S8" s="2"/>
      <c r="T8" s="2"/>
      <c r="U8" s="2"/>
      <c r="V8">
        <f t="shared" si="1"/>
        <v>2</v>
      </c>
      <c r="W8" s="1">
        <v>2.0</v>
      </c>
      <c r="X8">
        <f t="shared" si="2"/>
        <v>4</v>
      </c>
    </row>
    <row r="9">
      <c r="A9" s="1">
        <v>7663.0</v>
      </c>
      <c r="B9" s="3">
        <v>43893.0</v>
      </c>
      <c r="C9" s="1">
        <v>2.1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37.8</v>
      </c>
      <c r="K9" s="1" t="s">
        <v>34</v>
      </c>
      <c r="L9" s="1" t="s">
        <v>21</v>
      </c>
      <c r="N9" s="1" t="s">
        <v>35</v>
      </c>
      <c r="O9" s="2"/>
      <c r="P9" s="2"/>
      <c r="Q9" s="2"/>
      <c r="R9" s="2"/>
      <c r="S9" s="2"/>
      <c r="T9" s="2"/>
      <c r="U9" s="2"/>
      <c r="V9">
        <f t="shared" si="1"/>
        <v>1</v>
      </c>
      <c r="W9" s="1">
        <v>1.0</v>
      </c>
      <c r="X9">
        <f t="shared" si="2"/>
        <v>1</v>
      </c>
    </row>
    <row r="10">
      <c r="A10" s="1">
        <v>7664.0</v>
      </c>
      <c r="B10" s="3">
        <v>43900.0</v>
      </c>
      <c r="C10" s="1">
        <v>3.0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54.0</v>
      </c>
      <c r="K10" s="1" t="s">
        <v>34</v>
      </c>
      <c r="L10" s="1" t="s">
        <v>21</v>
      </c>
      <c r="N10" s="1" t="s">
        <v>36</v>
      </c>
      <c r="O10" s="2"/>
      <c r="P10" s="2"/>
      <c r="Q10" s="2"/>
      <c r="R10" s="2"/>
      <c r="S10" s="2"/>
      <c r="T10" s="2"/>
      <c r="U10" s="2"/>
      <c r="V10">
        <f t="shared" si="1"/>
        <v>1</v>
      </c>
      <c r="W10" s="1">
        <v>1.0</v>
      </c>
      <c r="X10">
        <f t="shared" si="2"/>
        <v>1</v>
      </c>
    </row>
    <row r="11">
      <c r="A11" s="1">
        <v>7686.0</v>
      </c>
      <c r="B11" s="3">
        <v>43903.0</v>
      </c>
      <c r="C11" s="1">
        <v>0.0</v>
      </c>
      <c r="D11" s="1">
        <v>0.0</v>
      </c>
      <c r="E11" s="1">
        <v>0.0</v>
      </c>
      <c r="F11" s="1">
        <v>6.0</v>
      </c>
      <c r="G11" s="1">
        <v>0.0</v>
      </c>
      <c r="H11" s="1">
        <v>0.0</v>
      </c>
      <c r="I11" s="1">
        <v>0.0</v>
      </c>
      <c r="J11" s="1">
        <v>156.0</v>
      </c>
      <c r="K11" s="1" t="s">
        <v>26</v>
      </c>
      <c r="L11" s="1" t="s">
        <v>37</v>
      </c>
      <c r="N11" s="1"/>
      <c r="O11" s="1" t="s">
        <v>38</v>
      </c>
      <c r="P11" s="1" t="s">
        <v>36</v>
      </c>
      <c r="Q11" s="1" t="s">
        <v>39</v>
      </c>
      <c r="R11" s="2"/>
      <c r="S11" s="2"/>
      <c r="T11" s="2"/>
      <c r="U11" s="2"/>
      <c r="V11">
        <f t="shared" si="1"/>
        <v>3</v>
      </c>
      <c r="W11" s="1">
        <v>1.0</v>
      </c>
      <c r="X11">
        <f t="shared" si="2"/>
        <v>3</v>
      </c>
    </row>
    <row r="12">
      <c r="A12" s="1">
        <v>7713.0</v>
      </c>
      <c r="B12" s="3">
        <v>43895.0</v>
      </c>
      <c r="C12" s="1">
        <v>8.0</v>
      </c>
      <c r="D12" s="1">
        <v>2.0</v>
      </c>
      <c r="E12" s="1">
        <v>1.0</v>
      </c>
      <c r="F12" s="1">
        <v>0.0</v>
      </c>
      <c r="G12" s="1">
        <v>0.0</v>
      </c>
      <c r="H12" s="1">
        <v>0.0</v>
      </c>
      <c r="I12" s="1">
        <v>0.0</v>
      </c>
      <c r="J12" s="1">
        <v>197.0</v>
      </c>
      <c r="K12" s="1" t="s">
        <v>40</v>
      </c>
      <c r="L12" s="1" t="s">
        <v>21</v>
      </c>
      <c r="N12" s="1" t="s">
        <v>41</v>
      </c>
      <c r="O12" s="1"/>
      <c r="P12" s="1" t="s">
        <v>42</v>
      </c>
      <c r="Q12" s="1" t="s">
        <v>43</v>
      </c>
      <c r="R12" s="2"/>
      <c r="S12" s="2"/>
      <c r="T12" s="2"/>
      <c r="U12" s="2"/>
      <c r="V12">
        <f t="shared" si="1"/>
        <v>3</v>
      </c>
      <c r="W12" s="1">
        <v>1.0</v>
      </c>
      <c r="X12">
        <f t="shared" si="2"/>
        <v>3</v>
      </c>
    </row>
    <row r="13">
      <c r="A13" s="1">
        <v>7733.0</v>
      </c>
      <c r="B13" s="3">
        <v>43893.0</v>
      </c>
      <c r="C13" s="1">
        <v>7.0</v>
      </c>
      <c r="D13" s="1">
        <v>0.0</v>
      </c>
      <c r="E13" s="1">
        <v>0.5</v>
      </c>
      <c r="F13" s="1">
        <v>2.0</v>
      </c>
      <c r="G13" s="1">
        <v>1.0</v>
      </c>
      <c r="H13" s="1">
        <v>1.0</v>
      </c>
      <c r="I13" s="1">
        <v>0.0</v>
      </c>
      <c r="J13" s="1">
        <v>237.5</v>
      </c>
      <c r="K13" s="1" t="s">
        <v>26</v>
      </c>
      <c r="L13" s="1" t="s">
        <v>44</v>
      </c>
      <c r="N13" s="1"/>
      <c r="O13" s="1" t="s">
        <v>45</v>
      </c>
      <c r="P13" s="1" t="s">
        <v>46</v>
      </c>
      <c r="Q13" s="1" t="s">
        <v>47</v>
      </c>
      <c r="R13" s="2"/>
      <c r="S13" s="2"/>
      <c r="T13" s="2"/>
      <c r="U13" s="2"/>
      <c r="V13">
        <f t="shared" si="1"/>
        <v>3</v>
      </c>
      <c r="W13" s="1">
        <v>2.0</v>
      </c>
      <c r="X13">
        <f t="shared" si="2"/>
        <v>6</v>
      </c>
    </row>
    <row r="14">
      <c r="A14" s="1">
        <v>7742.0</v>
      </c>
      <c r="B14" s="3">
        <v>43920.0</v>
      </c>
      <c r="C14" s="1">
        <v>14.0</v>
      </c>
      <c r="D14" s="1">
        <v>5.0</v>
      </c>
      <c r="E14" s="1">
        <v>6.0</v>
      </c>
      <c r="F14" s="1">
        <v>7.0</v>
      </c>
      <c r="G14" s="1">
        <v>0.0</v>
      </c>
      <c r="H14" s="1">
        <v>0.0</v>
      </c>
      <c r="I14" s="1">
        <v>0.0</v>
      </c>
      <c r="J14" s="1">
        <v>619.0</v>
      </c>
      <c r="K14" s="1" t="s">
        <v>48</v>
      </c>
      <c r="L14" s="1" t="s">
        <v>49</v>
      </c>
      <c r="N14" s="1"/>
      <c r="O14" s="1" t="s">
        <v>50</v>
      </c>
      <c r="P14" s="1" t="s">
        <v>22</v>
      </c>
      <c r="Q14" s="1" t="s">
        <v>51</v>
      </c>
      <c r="R14" s="2"/>
      <c r="S14" s="2"/>
      <c r="T14" s="2"/>
      <c r="U14" s="2"/>
      <c r="V14">
        <f t="shared" si="1"/>
        <v>3</v>
      </c>
      <c r="W14" s="1">
        <v>2.0</v>
      </c>
      <c r="X14">
        <f t="shared" si="2"/>
        <v>6</v>
      </c>
    </row>
    <row r="15">
      <c r="A15" s="1">
        <v>7794.0</v>
      </c>
      <c r="B15" s="3">
        <v>43894.0</v>
      </c>
      <c r="C15" s="1">
        <v>2.0</v>
      </c>
      <c r="D15" s="1">
        <v>1.0</v>
      </c>
      <c r="E15" s="1">
        <v>0.0</v>
      </c>
      <c r="F15" s="1">
        <v>5.5</v>
      </c>
      <c r="G15" s="1">
        <v>0.0</v>
      </c>
      <c r="H15" s="1">
        <v>0.0</v>
      </c>
      <c r="I15" s="1">
        <v>0.0</v>
      </c>
      <c r="J15" s="1">
        <v>198.0</v>
      </c>
      <c r="K15" s="1" t="s">
        <v>16</v>
      </c>
      <c r="L15" s="1" t="s">
        <v>52</v>
      </c>
      <c r="N15" s="1"/>
      <c r="O15" s="1" t="s">
        <v>53</v>
      </c>
      <c r="P15" s="1" t="s">
        <v>54</v>
      </c>
      <c r="Q15" s="1" t="s">
        <v>55</v>
      </c>
      <c r="R15" s="2"/>
      <c r="S15" s="2"/>
      <c r="T15" s="2"/>
      <c r="U15" s="2"/>
      <c r="V15">
        <f t="shared" si="1"/>
        <v>3</v>
      </c>
      <c r="W15" s="1">
        <v>2.0</v>
      </c>
      <c r="X15">
        <f t="shared" si="2"/>
        <v>6</v>
      </c>
    </row>
    <row r="16">
      <c r="A16" s="1">
        <v>7795.0</v>
      </c>
      <c r="B16" s="3">
        <v>43899.0</v>
      </c>
      <c r="C16" s="1">
        <v>3.0</v>
      </c>
      <c r="D16" s="1">
        <v>0.0</v>
      </c>
      <c r="E16" s="1">
        <v>2.5</v>
      </c>
      <c r="F16" s="1">
        <v>6.0</v>
      </c>
      <c r="G16" s="1">
        <v>0.0</v>
      </c>
      <c r="H16" s="1">
        <v>0.0</v>
      </c>
      <c r="I16" s="1">
        <v>0.0</v>
      </c>
      <c r="J16" s="1">
        <v>247.5</v>
      </c>
      <c r="K16" s="1" t="s">
        <v>16</v>
      </c>
      <c r="L16" s="1" t="s">
        <v>17</v>
      </c>
      <c r="N16" s="1" t="s">
        <v>18</v>
      </c>
      <c r="O16" s="1"/>
      <c r="P16" s="1" t="s">
        <v>19</v>
      </c>
      <c r="Q16" s="2"/>
      <c r="R16" s="2"/>
      <c r="S16" s="2"/>
      <c r="T16" s="2"/>
      <c r="U16" s="2"/>
      <c r="V16">
        <f t="shared" si="1"/>
        <v>2</v>
      </c>
      <c r="W16" s="1">
        <v>1.5</v>
      </c>
      <c r="X16">
        <f t="shared" si="2"/>
        <v>3</v>
      </c>
    </row>
    <row r="17">
      <c r="A17" s="1">
        <v>7796.0</v>
      </c>
      <c r="B17" s="3">
        <v>43901.0</v>
      </c>
      <c r="C17" s="1">
        <v>3.5</v>
      </c>
      <c r="D17" s="1">
        <v>0.0</v>
      </c>
      <c r="E17" s="1">
        <v>1.5</v>
      </c>
      <c r="F17" s="1">
        <v>5.0</v>
      </c>
      <c r="G17" s="1">
        <v>0.0</v>
      </c>
      <c r="H17" s="1">
        <v>0.0</v>
      </c>
      <c r="I17" s="1">
        <v>0.0</v>
      </c>
      <c r="J17" s="1">
        <v>215.5</v>
      </c>
      <c r="K17" s="1" t="s">
        <v>16</v>
      </c>
      <c r="L17" s="1" t="s">
        <v>52</v>
      </c>
      <c r="N17" s="1"/>
      <c r="O17" s="1" t="s">
        <v>53</v>
      </c>
      <c r="P17" s="1" t="s">
        <v>54</v>
      </c>
      <c r="Q17" s="1" t="s">
        <v>55</v>
      </c>
      <c r="R17" s="2"/>
      <c r="S17" s="2"/>
      <c r="T17" s="2"/>
      <c r="U17" s="2"/>
      <c r="V17">
        <f t="shared" si="1"/>
        <v>3</v>
      </c>
      <c r="W17" s="1">
        <v>2.0</v>
      </c>
      <c r="X17">
        <f t="shared" si="2"/>
        <v>6</v>
      </c>
    </row>
    <row r="18">
      <c r="A18" s="1">
        <v>7836.0</v>
      </c>
      <c r="B18" s="3">
        <v>43904.0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 t="s">
        <v>56</v>
      </c>
      <c r="L18" s="1" t="s">
        <v>21</v>
      </c>
      <c r="N18" s="1"/>
      <c r="O18" s="1" t="s">
        <v>57</v>
      </c>
      <c r="P18" s="1" t="s">
        <v>58</v>
      </c>
      <c r="Q18" s="1" t="s">
        <v>59</v>
      </c>
      <c r="R18" s="1" t="s">
        <v>33</v>
      </c>
      <c r="S18" s="1" t="s">
        <v>60</v>
      </c>
      <c r="T18" s="2"/>
      <c r="U18" s="2"/>
      <c r="V18">
        <f t="shared" si="1"/>
        <v>5</v>
      </c>
      <c r="W18" s="1">
        <v>2.0</v>
      </c>
      <c r="X18">
        <f t="shared" si="2"/>
        <v>10</v>
      </c>
    </row>
    <row r="19">
      <c r="A19" s="1">
        <v>7961.0</v>
      </c>
      <c r="B19" s="3">
        <v>43893.0</v>
      </c>
      <c r="C19" s="1">
        <v>2.0</v>
      </c>
      <c r="D19" s="1">
        <v>0.0</v>
      </c>
      <c r="E19" s="1">
        <v>1.0</v>
      </c>
      <c r="F19" s="1">
        <v>11.0</v>
      </c>
      <c r="G19" s="1">
        <v>0.5</v>
      </c>
      <c r="H19" s="1">
        <v>0.0</v>
      </c>
      <c r="I19" s="1">
        <v>0.0</v>
      </c>
      <c r="J19" s="1">
        <v>350.0</v>
      </c>
      <c r="K19" s="1" t="s">
        <v>16</v>
      </c>
      <c r="L19" s="1" t="s">
        <v>21</v>
      </c>
      <c r="N19" s="1"/>
      <c r="O19" s="1" t="s">
        <v>61</v>
      </c>
      <c r="P19" s="1" t="s">
        <v>62</v>
      </c>
      <c r="Q19" s="1" t="s">
        <v>33</v>
      </c>
      <c r="R19" s="2"/>
      <c r="S19" s="2"/>
      <c r="T19" s="2"/>
      <c r="U19" s="2"/>
      <c r="V19">
        <f t="shared" si="1"/>
        <v>3</v>
      </c>
      <c r="W19" s="1">
        <v>2.0</v>
      </c>
      <c r="X19">
        <f t="shared" si="2"/>
        <v>6</v>
      </c>
    </row>
    <row r="20">
      <c r="A20" s="1">
        <v>7962.0</v>
      </c>
      <c r="B20" s="3">
        <v>43900.0</v>
      </c>
      <c r="C20" s="1">
        <v>3.5</v>
      </c>
      <c r="D20" s="1">
        <v>0.0</v>
      </c>
      <c r="E20" s="1">
        <v>1.0</v>
      </c>
      <c r="F20" s="1">
        <v>4.5</v>
      </c>
      <c r="G20" s="1">
        <v>4.5</v>
      </c>
      <c r="H20" s="1">
        <v>0.0</v>
      </c>
      <c r="I20" s="1">
        <v>0.0</v>
      </c>
      <c r="J20" s="1">
        <v>312.0</v>
      </c>
      <c r="K20" s="1" t="s">
        <v>16</v>
      </c>
      <c r="L20" s="1" t="s">
        <v>21</v>
      </c>
      <c r="N20" s="1" t="s">
        <v>63</v>
      </c>
      <c r="O20" s="1" t="s">
        <v>63</v>
      </c>
      <c r="P20" s="1" t="s">
        <v>63</v>
      </c>
      <c r="Q20" s="1" t="s">
        <v>63</v>
      </c>
      <c r="R20" s="1" t="s">
        <v>31</v>
      </c>
      <c r="S20" s="1" t="s">
        <v>61</v>
      </c>
      <c r="T20" s="1" t="s">
        <v>62</v>
      </c>
      <c r="U20" s="1" t="s">
        <v>33</v>
      </c>
      <c r="V20">
        <f t="shared" si="1"/>
        <v>8</v>
      </c>
      <c r="W20" s="1">
        <v>2.0</v>
      </c>
      <c r="X20">
        <f t="shared" si="2"/>
        <v>16</v>
      </c>
    </row>
    <row r="21">
      <c r="A21" s="1">
        <v>7981.0</v>
      </c>
      <c r="B21" s="3">
        <v>43897.0</v>
      </c>
      <c r="C21" s="1">
        <v>2.5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45.0</v>
      </c>
      <c r="K21" s="1" t="s">
        <v>64</v>
      </c>
      <c r="L21" s="1" t="s">
        <v>21</v>
      </c>
      <c r="N21" s="1" t="s">
        <v>65</v>
      </c>
      <c r="O21" s="2"/>
      <c r="P21" s="2"/>
      <c r="Q21" s="2"/>
      <c r="R21" s="2"/>
      <c r="S21" s="2"/>
      <c r="T21" s="2"/>
      <c r="U21" s="2"/>
      <c r="V21">
        <f t="shared" si="1"/>
        <v>1</v>
      </c>
      <c r="W21" s="1">
        <v>0.25</v>
      </c>
      <c r="X21">
        <f t="shared" si="2"/>
        <v>0.25</v>
      </c>
    </row>
    <row r="22">
      <c r="A22" s="1">
        <v>7982.0</v>
      </c>
      <c r="B22" s="3">
        <v>43897.0</v>
      </c>
      <c r="C22" s="1">
        <v>3.5</v>
      </c>
      <c r="D22" s="1">
        <v>0.0</v>
      </c>
      <c r="E22" s="1">
        <v>1.0</v>
      </c>
      <c r="F22" s="1">
        <v>7.0</v>
      </c>
      <c r="G22" s="1">
        <v>0.0</v>
      </c>
      <c r="H22" s="1">
        <v>3.0</v>
      </c>
      <c r="I22" s="1">
        <v>0.0</v>
      </c>
      <c r="J22" s="1">
        <v>338.0</v>
      </c>
      <c r="K22" s="1" t="s">
        <v>26</v>
      </c>
      <c r="L22" s="1" t="s">
        <v>21</v>
      </c>
      <c r="N22" s="1" t="s">
        <v>31</v>
      </c>
      <c r="O22" s="1" t="s">
        <v>65</v>
      </c>
      <c r="P22" s="1" t="s">
        <v>66</v>
      </c>
      <c r="Q22" s="1" t="s">
        <v>67</v>
      </c>
      <c r="R22" s="2"/>
      <c r="S22" s="2"/>
      <c r="T22" s="2"/>
      <c r="U22" s="2"/>
      <c r="V22">
        <f t="shared" si="1"/>
        <v>4</v>
      </c>
      <c r="W22" s="1">
        <v>2.0</v>
      </c>
      <c r="X22">
        <f t="shared" si="2"/>
        <v>8</v>
      </c>
    </row>
    <row r="23">
      <c r="A23" s="1">
        <v>7993.0</v>
      </c>
      <c r="B23" s="3">
        <v>43894.0</v>
      </c>
      <c r="C23" s="1">
        <v>5.0</v>
      </c>
      <c r="D23" s="1">
        <v>3.0</v>
      </c>
      <c r="E23" s="1">
        <v>3.5</v>
      </c>
      <c r="F23" s="1">
        <v>3.0</v>
      </c>
      <c r="G23" s="1">
        <v>3.5</v>
      </c>
      <c r="H23" s="1">
        <v>0.0</v>
      </c>
      <c r="I23" s="1">
        <v>0.0</v>
      </c>
      <c r="J23" s="1">
        <v>368.5</v>
      </c>
      <c r="K23" s="1" t="s">
        <v>48</v>
      </c>
      <c r="L23" s="1" t="s">
        <v>21</v>
      </c>
      <c r="N23" s="1"/>
      <c r="O23" s="1" t="s">
        <v>50</v>
      </c>
      <c r="P23" s="1" t="s">
        <v>68</v>
      </c>
      <c r="Q23" s="1" t="s">
        <v>23</v>
      </c>
      <c r="R23" s="1" t="s">
        <v>69</v>
      </c>
      <c r="S23" s="1" t="s">
        <v>70</v>
      </c>
      <c r="T23" s="2"/>
      <c r="U23" s="2"/>
      <c r="V23">
        <f t="shared" si="1"/>
        <v>5</v>
      </c>
      <c r="W23" s="1">
        <v>2.0</v>
      </c>
      <c r="X23">
        <f t="shared" si="2"/>
        <v>10</v>
      </c>
    </row>
    <row r="24">
      <c r="A24" s="1">
        <v>7998.0</v>
      </c>
      <c r="B24" s="3">
        <v>43913.0</v>
      </c>
      <c r="C24" s="1">
        <v>12.0</v>
      </c>
      <c r="D24" s="1">
        <v>3.0</v>
      </c>
      <c r="E24" s="1">
        <v>8.0</v>
      </c>
      <c r="F24" s="1">
        <v>2.0</v>
      </c>
      <c r="G24" s="1">
        <v>1.0</v>
      </c>
      <c r="H24" s="1">
        <v>0.0</v>
      </c>
      <c r="I24" s="1">
        <v>0.0</v>
      </c>
      <c r="J24" s="1">
        <v>471.0</v>
      </c>
      <c r="K24" s="1" t="s">
        <v>48</v>
      </c>
      <c r="L24" s="1" t="s">
        <v>21</v>
      </c>
      <c r="N24" s="1"/>
      <c r="O24" s="1" t="s">
        <v>71</v>
      </c>
      <c r="P24" s="1" t="s">
        <v>22</v>
      </c>
      <c r="Q24" s="1" t="s">
        <v>72</v>
      </c>
      <c r="R24" s="1" t="s">
        <v>73</v>
      </c>
      <c r="S24" s="1" t="s">
        <v>51</v>
      </c>
      <c r="T24" s="2"/>
      <c r="U24" s="2"/>
      <c r="V24">
        <f t="shared" si="1"/>
        <v>5</v>
      </c>
      <c r="W24" s="1">
        <v>2.0</v>
      </c>
      <c r="X24">
        <f t="shared" si="2"/>
        <v>10</v>
      </c>
    </row>
    <row r="25">
      <c r="A25" s="1">
        <v>7999.0</v>
      </c>
      <c r="B25" s="3">
        <v>43913.0</v>
      </c>
      <c r="C25" s="1">
        <v>5.4</v>
      </c>
      <c r="D25" s="1">
        <v>0.0</v>
      </c>
      <c r="E25" s="1">
        <v>4.4</v>
      </c>
      <c r="F25" s="1">
        <v>6.2</v>
      </c>
      <c r="G25" s="1">
        <v>0.0</v>
      </c>
      <c r="H25" s="1">
        <v>0.0</v>
      </c>
      <c r="I25" s="1">
        <v>0.0</v>
      </c>
      <c r="J25" s="1">
        <v>324.4</v>
      </c>
      <c r="K25" s="1" t="s">
        <v>20</v>
      </c>
      <c r="L25" s="1" t="s">
        <v>21</v>
      </c>
      <c r="N25" s="1" t="s">
        <v>71</v>
      </c>
      <c r="O25" s="1" t="s">
        <v>22</v>
      </c>
      <c r="P25" s="2"/>
      <c r="Q25" s="2"/>
      <c r="R25" s="2"/>
      <c r="S25" s="2"/>
      <c r="T25" s="2"/>
      <c r="U25" s="2"/>
      <c r="V25">
        <f t="shared" si="1"/>
        <v>2</v>
      </c>
      <c r="W25" s="1">
        <v>0.7</v>
      </c>
      <c r="X25">
        <f t="shared" si="2"/>
        <v>1.4</v>
      </c>
    </row>
    <row r="26">
      <c r="A26" s="1">
        <v>8000.0</v>
      </c>
      <c r="B26" s="3">
        <v>43896.0</v>
      </c>
      <c r="C26" s="1">
        <v>4.5</v>
      </c>
      <c r="D26" s="1">
        <v>1.0</v>
      </c>
      <c r="E26" s="1">
        <v>2.0</v>
      </c>
      <c r="F26" s="1">
        <v>3.0</v>
      </c>
      <c r="G26" s="1">
        <v>0.0</v>
      </c>
      <c r="H26" s="1">
        <v>0.0</v>
      </c>
      <c r="I26" s="1">
        <v>0.0</v>
      </c>
      <c r="J26" s="1">
        <v>208.0</v>
      </c>
      <c r="K26" s="1" t="s">
        <v>48</v>
      </c>
      <c r="L26" s="1" t="s">
        <v>21</v>
      </c>
      <c r="N26" s="1"/>
      <c r="O26" s="1" t="s">
        <v>74</v>
      </c>
      <c r="P26" s="1" t="s">
        <v>75</v>
      </c>
      <c r="Q26" s="1" t="s">
        <v>76</v>
      </c>
      <c r="R26" s="1" t="s">
        <v>77</v>
      </c>
      <c r="S26" s="1" t="s">
        <v>68</v>
      </c>
      <c r="T26" s="1" t="s">
        <v>78</v>
      </c>
      <c r="U26" s="2"/>
      <c r="V26">
        <f t="shared" si="1"/>
        <v>6</v>
      </c>
      <c r="W26" s="1">
        <v>2.0</v>
      </c>
      <c r="X26">
        <f t="shared" si="2"/>
        <v>12</v>
      </c>
    </row>
    <row r="27">
      <c r="A27" s="1">
        <v>8005.0</v>
      </c>
      <c r="B27" s="3">
        <v>43895.0</v>
      </c>
      <c r="C27" s="1">
        <v>2.0</v>
      </c>
      <c r="D27" s="1">
        <v>0.0</v>
      </c>
      <c r="E27" s="1">
        <v>1.0</v>
      </c>
      <c r="F27" s="1">
        <v>5.0</v>
      </c>
      <c r="G27" s="1">
        <v>2.0</v>
      </c>
      <c r="H27" s="1">
        <v>0.0</v>
      </c>
      <c r="I27" s="1">
        <v>0.5</v>
      </c>
      <c r="J27" s="1">
        <v>233.0</v>
      </c>
      <c r="K27" s="1" t="s">
        <v>16</v>
      </c>
      <c r="L27" s="1" t="s">
        <v>21</v>
      </c>
      <c r="N27" s="1"/>
      <c r="O27" s="1" t="s">
        <v>79</v>
      </c>
      <c r="P27" s="1" t="s">
        <v>42</v>
      </c>
      <c r="Q27" s="1" t="s">
        <v>80</v>
      </c>
      <c r="R27" s="1" t="s">
        <v>81</v>
      </c>
      <c r="S27" s="2"/>
      <c r="T27" s="2"/>
      <c r="U27" s="2"/>
      <c r="V27">
        <f t="shared" si="1"/>
        <v>4</v>
      </c>
      <c r="W27" s="1">
        <v>0.5</v>
      </c>
      <c r="X27">
        <f t="shared" si="2"/>
        <v>2</v>
      </c>
    </row>
    <row r="28">
      <c r="A28" s="1">
        <v>8006.0</v>
      </c>
      <c r="B28" s="3">
        <v>43902.0</v>
      </c>
      <c r="C28" s="1">
        <v>2.0</v>
      </c>
      <c r="D28" s="1">
        <v>0.0</v>
      </c>
      <c r="E28" s="1">
        <v>1.0</v>
      </c>
      <c r="F28" s="1">
        <v>3.0</v>
      </c>
      <c r="G28" s="1">
        <v>0.0</v>
      </c>
      <c r="H28" s="1">
        <v>0.25</v>
      </c>
      <c r="I28" s="1">
        <v>0.0</v>
      </c>
      <c r="J28" s="1">
        <v>135.5</v>
      </c>
      <c r="K28" s="1" t="s">
        <v>16</v>
      </c>
      <c r="L28" s="1" t="s">
        <v>21</v>
      </c>
      <c r="N28" s="1"/>
      <c r="O28" s="1" t="s">
        <v>79</v>
      </c>
      <c r="P28" s="1" t="s">
        <v>42</v>
      </c>
      <c r="Q28" s="1" t="s">
        <v>82</v>
      </c>
      <c r="R28" s="1" t="s">
        <v>81</v>
      </c>
      <c r="S28" s="2"/>
      <c r="T28" s="2"/>
      <c r="U28" s="2"/>
      <c r="V28">
        <f t="shared" si="1"/>
        <v>4</v>
      </c>
      <c r="W28" s="1">
        <v>1.5</v>
      </c>
      <c r="X28">
        <f t="shared" si="2"/>
        <v>6</v>
      </c>
    </row>
    <row r="29">
      <c r="A29" s="1">
        <v>8030.0</v>
      </c>
      <c r="B29" s="3">
        <v>43891.0</v>
      </c>
      <c r="C29" s="1">
        <v>15.0</v>
      </c>
      <c r="D29" s="1">
        <v>1.0</v>
      </c>
      <c r="E29" s="1">
        <v>2.0</v>
      </c>
      <c r="F29" s="1">
        <v>11.0</v>
      </c>
      <c r="G29" s="1">
        <v>0.0</v>
      </c>
      <c r="H29" s="1">
        <v>0.0</v>
      </c>
      <c r="I29" s="1">
        <v>3.0</v>
      </c>
      <c r="J29" s="1">
        <v>605.0</v>
      </c>
      <c r="K29" s="1" t="s">
        <v>83</v>
      </c>
      <c r="L29" s="1" t="s">
        <v>21</v>
      </c>
      <c r="N29" s="1"/>
      <c r="O29" s="1" t="s">
        <v>84</v>
      </c>
      <c r="P29" s="1" t="s">
        <v>85</v>
      </c>
      <c r="Q29" s="2"/>
      <c r="R29" s="2"/>
      <c r="S29" s="2"/>
      <c r="T29" s="2"/>
      <c r="U29" s="2"/>
      <c r="V29">
        <f t="shared" si="1"/>
        <v>2</v>
      </c>
      <c r="W29" s="1">
        <v>2.0</v>
      </c>
      <c r="X29">
        <f t="shared" si="2"/>
        <v>4</v>
      </c>
    </row>
    <row r="30">
      <c r="A30" s="1">
        <v>8039.0</v>
      </c>
      <c r="B30" s="3">
        <v>43906.0</v>
      </c>
      <c r="C30" s="1">
        <v>1.0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18.0</v>
      </c>
      <c r="K30" s="1" t="s">
        <v>48</v>
      </c>
      <c r="L30" s="1" t="s">
        <v>21</v>
      </c>
      <c r="N30" s="1"/>
      <c r="O30" s="1" t="s">
        <v>50</v>
      </c>
      <c r="P30" s="1" t="s">
        <v>22</v>
      </c>
      <c r="Q30" s="1" t="s">
        <v>73</v>
      </c>
      <c r="R30" s="1" t="s">
        <v>51</v>
      </c>
      <c r="S30" s="1" t="s">
        <v>86</v>
      </c>
      <c r="T30" s="2"/>
      <c r="U30" s="2"/>
      <c r="V30">
        <f t="shared" si="1"/>
        <v>5</v>
      </c>
      <c r="W30" s="1">
        <v>2.0</v>
      </c>
      <c r="X30">
        <f t="shared" si="2"/>
        <v>10</v>
      </c>
    </row>
    <row r="31">
      <c r="A31" s="1">
        <v>8050.0</v>
      </c>
      <c r="B31" s="3">
        <v>43891.0</v>
      </c>
      <c r="C31" s="1">
        <v>5.0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90.0</v>
      </c>
      <c r="K31" s="1" t="s">
        <v>64</v>
      </c>
      <c r="L31" s="1" t="s">
        <v>21</v>
      </c>
      <c r="N31" s="1" t="s">
        <v>87</v>
      </c>
      <c r="O31" s="2"/>
      <c r="P31" s="2"/>
      <c r="Q31" s="2"/>
      <c r="R31" s="2"/>
      <c r="S31" s="2"/>
      <c r="T31" s="2"/>
      <c r="U31" s="2"/>
      <c r="V31">
        <f t="shared" si="1"/>
        <v>1</v>
      </c>
      <c r="W31" s="1">
        <v>0.2</v>
      </c>
      <c r="X31">
        <f t="shared" si="2"/>
        <v>0.2</v>
      </c>
    </row>
    <row r="32">
      <c r="A32" s="1">
        <v>8052.0</v>
      </c>
      <c r="B32" s="3">
        <v>43891.0</v>
      </c>
      <c r="C32" s="1">
        <v>4.0</v>
      </c>
      <c r="D32" s="1">
        <v>1.5</v>
      </c>
      <c r="E32" s="1">
        <v>0.5</v>
      </c>
      <c r="F32" s="1">
        <v>3.0</v>
      </c>
      <c r="G32" s="1">
        <v>0.0</v>
      </c>
      <c r="H32" s="1">
        <v>0.5</v>
      </c>
      <c r="I32" s="1">
        <v>1.5</v>
      </c>
      <c r="J32" s="1">
        <v>199.0</v>
      </c>
      <c r="K32" s="1" t="s">
        <v>26</v>
      </c>
      <c r="L32" s="1" t="s">
        <v>21</v>
      </c>
      <c r="N32" s="1" t="s">
        <v>88</v>
      </c>
      <c r="O32" s="1"/>
      <c r="P32" s="1" t="s">
        <v>87</v>
      </c>
      <c r="Q32" s="1" t="s">
        <v>89</v>
      </c>
      <c r="R32" s="2"/>
      <c r="S32" s="2"/>
      <c r="T32" s="2"/>
      <c r="U32" s="2"/>
      <c r="V32">
        <f t="shared" si="1"/>
        <v>3</v>
      </c>
      <c r="W32" s="1">
        <v>1.5</v>
      </c>
      <c r="X32">
        <f t="shared" si="2"/>
        <v>4.5</v>
      </c>
    </row>
    <row r="33">
      <c r="A33" s="1">
        <v>8053.0</v>
      </c>
      <c r="B33" s="3">
        <v>43891.0</v>
      </c>
      <c r="C33" s="1">
        <v>1.0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18.0</v>
      </c>
      <c r="K33" s="1" t="s">
        <v>90</v>
      </c>
      <c r="L33" s="1" t="s">
        <v>21</v>
      </c>
      <c r="N33" s="1" t="s">
        <v>91</v>
      </c>
      <c r="O33" s="2"/>
      <c r="P33" s="2"/>
      <c r="Q33" s="2"/>
      <c r="R33" s="2"/>
      <c r="S33" s="2"/>
      <c r="T33" s="2"/>
      <c r="U33" s="2"/>
      <c r="V33">
        <f t="shared" si="1"/>
        <v>1</v>
      </c>
      <c r="W33" s="1">
        <v>0.0</v>
      </c>
      <c r="X33">
        <f t="shared" si="2"/>
        <v>0</v>
      </c>
    </row>
    <row r="34">
      <c r="A34" s="1">
        <v>8054.0</v>
      </c>
      <c r="B34" s="3">
        <v>43891.0</v>
      </c>
      <c r="C34" s="1">
        <v>5.0</v>
      </c>
      <c r="D34" s="1">
        <v>3.0</v>
      </c>
      <c r="E34" s="1">
        <v>2.0</v>
      </c>
      <c r="F34" s="1">
        <v>4.0</v>
      </c>
      <c r="G34" s="1">
        <v>0.0</v>
      </c>
      <c r="H34" s="1">
        <v>0.0</v>
      </c>
      <c r="I34" s="1">
        <v>1.0</v>
      </c>
      <c r="J34" s="1">
        <v>281.0</v>
      </c>
      <c r="K34" s="1" t="s">
        <v>16</v>
      </c>
      <c r="L34" s="1" t="s">
        <v>21</v>
      </c>
      <c r="N34" s="1" t="s">
        <v>92</v>
      </c>
      <c r="O34" s="1"/>
      <c r="P34" s="1" t="s">
        <v>93</v>
      </c>
      <c r="Q34" s="1" t="s">
        <v>94</v>
      </c>
      <c r="R34" s="2"/>
      <c r="S34" s="2"/>
      <c r="T34" s="2"/>
      <c r="U34" s="2"/>
      <c r="V34">
        <f t="shared" si="1"/>
        <v>3</v>
      </c>
      <c r="W34" s="1">
        <v>2.0</v>
      </c>
      <c r="X34">
        <f t="shared" si="2"/>
        <v>6</v>
      </c>
    </row>
    <row r="35">
      <c r="A35" s="1">
        <v>8055.0</v>
      </c>
      <c r="B35" s="3">
        <v>43891.0</v>
      </c>
      <c r="C35" s="1">
        <v>7.0</v>
      </c>
      <c r="D35" s="1">
        <v>0.0</v>
      </c>
      <c r="E35" s="1">
        <v>4.0</v>
      </c>
      <c r="F35" s="1">
        <v>0.0</v>
      </c>
      <c r="G35" s="1">
        <v>0.0</v>
      </c>
      <c r="H35" s="1">
        <v>0.0</v>
      </c>
      <c r="I35" s="1">
        <v>0.0</v>
      </c>
      <c r="J35" s="1">
        <v>186.0</v>
      </c>
      <c r="K35" s="1" t="s">
        <v>20</v>
      </c>
      <c r="L35" s="1" t="s">
        <v>21</v>
      </c>
      <c r="N35" s="1"/>
      <c r="O35" s="1" t="s">
        <v>95</v>
      </c>
      <c r="P35" s="1" t="s">
        <v>96</v>
      </c>
      <c r="Q35" s="1" t="s">
        <v>97</v>
      </c>
      <c r="R35" s="2"/>
      <c r="S35" s="2"/>
      <c r="T35" s="2"/>
      <c r="U35" s="2"/>
      <c r="V35">
        <f t="shared" si="1"/>
        <v>3</v>
      </c>
      <c r="W35" s="1">
        <v>1.0</v>
      </c>
      <c r="X35">
        <f t="shared" si="2"/>
        <v>3</v>
      </c>
    </row>
    <row r="36">
      <c r="A36" s="1">
        <v>8057.0</v>
      </c>
      <c r="B36" s="3">
        <v>43892.0</v>
      </c>
      <c r="C36" s="1">
        <v>3.0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54.0</v>
      </c>
      <c r="K36" s="1" t="s">
        <v>24</v>
      </c>
      <c r="L36" s="1" t="s">
        <v>21</v>
      </c>
      <c r="N36" s="1" t="s">
        <v>98</v>
      </c>
      <c r="O36" s="2"/>
      <c r="P36" s="2"/>
      <c r="Q36" s="2"/>
      <c r="R36" s="2"/>
      <c r="S36" s="2"/>
      <c r="T36" s="2"/>
      <c r="U36" s="2"/>
      <c r="V36">
        <f t="shared" si="1"/>
        <v>1</v>
      </c>
      <c r="W36" s="1">
        <v>3.0</v>
      </c>
      <c r="X36">
        <f t="shared" si="2"/>
        <v>3</v>
      </c>
    </row>
    <row r="37">
      <c r="A37" s="1">
        <v>8058.0</v>
      </c>
      <c r="B37" s="3">
        <v>43892.0</v>
      </c>
      <c r="C37" s="1">
        <v>5.0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90.0</v>
      </c>
      <c r="K37" s="1" t="s">
        <v>64</v>
      </c>
      <c r="L37" s="1" t="s">
        <v>21</v>
      </c>
      <c r="N37" s="1" t="s">
        <v>28</v>
      </c>
      <c r="O37" s="2"/>
      <c r="P37" s="2"/>
      <c r="Q37" s="2"/>
      <c r="R37" s="2"/>
      <c r="S37" s="2"/>
      <c r="T37" s="2"/>
      <c r="U37" s="2"/>
      <c r="V37">
        <f t="shared" si="1"/>
        <v>1</v>
      </c>
      <c r="W37" s="1">
        <v>0.25</v>
      </c>
      <c r="X37">
        <f t="shared" si="2"/>
        <v>0.25</v>
      </c>
    </row>
    <row r="38">
      <c r="A38" s="1">
        <v>8059.0</v>
      </c>
      <c r="B38" s="3">
        <v>43892.0</v>
      </c>
      <c r="C38" s="1">
        <v>6.0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108.0</v>
      </c>
      <c r="K38" s="1" t="s">
        <v>34</v>
      </c>
      <c r="L38" s="1" t="s">
        <v>21</v>
      </c>
      <c r="N38" s="1" t="s">
        <v>99</v>
      </c>
      <c r="O38" s="2"/>
      <c r="P38" s="2"/>
      <c r="Q38" s="2"/>
      <c r="R38" s="2"/>
      <c r="S38" s="2"/>
      <c r="T38" s="2"/>
      <c r="U38" s="2"/>
      <c r="V38">
        <f t="shared" si="1"/>
        <v>1</v>
      </c>
      <c r="W38" s="1">
        <v>1.0</v>
      </c>
      <c r="X38">
        <f t="shared" si="2"/>
        <v>1</v>
      </c>
    </row>
    <row r="39">
      <c r="A39" s="1">
        <v>8060.0</v>
      </c>
      <c r="B39" s="3">
        <v>43892.0</v>
      </c>
      <c r="C39" s="1">
        <v>0.001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0.018</v>
      </c>
      <c r="K39" s="1" t="s">
        <v>90</v>
      </c>
      <c r="L39" s="1" t="s">
        <v>21</v>
      </c>
      <c r="N39" s="1" t="s">
        <v>100</v>
      </c>
      <c r="O39" s="1" t="s">
        <v>101</v>
      </c>
      <c r="P39" s="2"/>
      <c r="Q39" s="2"/>
      <c r="R39" s="2"/>
      <c r="S39" s="2"/>
      <c r="T39" s="2"/>
      <c r="U39" s="2"/>
      <c r="V39">
        <f t="shared" si="1"/>
        <v>2</v>
      </c>
      <c r="W39" s="1">
        <v>0.1</v>
      </c>
      <c r="X39">
        <f t="shared" si="2"/>
        <v>0.2</v>
      </c>
    </row>
    <row r="40">
      <c r="A40" s="1">
        <v>8061.0</v>
      </c>
      <c r="B40" s="3">
        <v>43892.0</v>
      </c>
      <c r="C40" s="1">
        <v>4.0</v>
      </c>
      <c r="D40" s="1">
        <v>1.0</v>
      </c>
      <c r="E40" s="1">
        <v>3.0</v>
      </c>
      <c r="F40" s="1">
        <v>7.0</v>
      </c>
      <c r="G40" s="1">
        <v>2.0</v>
      </c>
      <c r="H40" s="1">
        <v>2.0</v>
      </c>
      <c r="I40" s="1">
        <v>0.0</v>
      </c>
      <c r="J40" s="1">
        <v>422.0</v>
      </c>
      <c r="K40" s="1" t="s">
        <v>26</v>
      </c>
      <c r="L40" s="1" t="s">
        <v>21</v>
      </c>
      <c r="N40" s="1"/>
      <c r="O40" s="1" t="s">
        <v>98</v>
      </c>
      <c r="P40" s="1" t="s">
        <v>28</v>
      </c>
      <c r="Q40" s="1" t="s">
        <v>102</v>
      </c>
      <c r="R40" s="1" t="s">
        <v>29</v>
      </c>
      <c r="S40" s="2"/>
      <c r="T40" s="2"/>
      <c r="U40" s="2"/>
      <c r="V40">
        <f t="shared" si="1"/>
        <v>4</v>
      </c>
      <c r="W40" s="1">
        <v>1.25</v>
      </c>
      <c r="X40">
        <f t="shared" si="2"/>
        <v>5</v>
      </c>
    </row>
    <row r="41">
      <c r="A41" s="1">
        <v>8062.0</v>
      </c>
      <c r="B41" s="3">
        <v>43892.0</v>
      </c>
      <c r="C41" s="1">
        <v>1.0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18.0</v>
      </c>
      <c r="K41" s="1" t="s">
        <v>48</v>
      </c>
      <c r="L41" s="1" t="s">
        <v>21</v>
      </c>
      <c r="N41" s="1"/>
      <c r="O41" s="1" t="s">
        <v>50</v>
      </c>
      <c r="P41" s="1" t="s">
        <v>53</v>
      </c>
      <c r="Q41" s="1" t="s">
        <v>103</v>
      </c>
      <c r="R41" s="1" t="s">
        <v>22</v>
      </c>
      <c r="S41" s="1" t="s">
        <v>73</v>
      </c>
      <c r="T41" s="1" t="s">
        <v>51</v>
      </c>
      <c r="U41" s="2"/>
      <c r="V41">
        <f t="shared" si="1"/>
        <v>6</v>
      </c>
      <c r="W41" s="1">
        <v>2.0</v>
      </c>
      <c r="X41">
        <f t="shared" si="2"/>
        <v>12</v>
      </c>
    </row>
    <row r="42">
      <c r="A42" s="1">
        <v>8064.0</v>
      </c>
      <c r="B42" s="3">
        <v>43892.0</v>
      </c>
      <c r="C42" s="1">
        <v>3.8</v>
      </c>
      <c r="D42" s="1">
        <v>2.7</v>
      </c>
      <c r="E42" s="1">
        <v>1.9</v>
      </c>
      <c r="F42" s="1">
        <v>0.0</v>
      </c>
      <c r="G42" s="1">
        <v>0.0</v>
      </c>
      <c r="H42" s="1">
        <v>7.9</v>
      </c>
      <c r="I42" s="1">
        <v>0.0</v>
      </c>
      <c r="J42" s="1">
        <v>353.6</v>
      </c>
      <c r="K42" s="1" t="s">
        <v>20</v>
      </c>
      <c r="L42" s="1" t="s">
        <v>21</v>
      </c>
      <c r="N42" s="1" t="s">
        <v>71</v>
      </c>
      <c r="O42" s="1" t="s">
        <v>22</v>
      </c>
      <c r="P42" s="2"/>
      <c r="Q42" s="2"/>
      <c r="R42" s="2"/>
      <c r="S42" s="2"/>
      <c r="T42" s="2"/>
      <c r="U42" s="2"/>
      <c r="V42">
        <f t="shared" si="1"/>
        <v>2</v>
      </c>
      <c r="W42" s="1">
        <v>0.8</v>
      </c>
      <c r="X42">
        <f t="shared" si="2"/>
        <v>1.6</v>
      </c>
    </row>
    <row r="43">
      <c r="A43" s="1">
        <v>8065.0</v>
      </c>
      <c r="B43" s="3">
        <v>43892.0</v>
      </c>
      <c r="C43" s="1">
        <v>1.0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18.0</v>
      </c>
      <c r="K43" s="1" t="s">
        <v>104</v>
      </c>
      <c r="L43" s="1" t="s">
        <v>21</v>
      </c>
      <c r="N43" s="1" t="s">
        <v>50</v>
      </c>
      <c r="O43" s="2"/>
      <c r="P43" s="2"/>
      <c r="Q43" s="2"/>
      <c r="R43" s="2"/>
      <c r="S43" s="2"/>
      <c r="T43" s="2"/>
      <c r="U43" s="2"/>
      <c r="V43">
        <f t="shared" si="1"/>
        <v>1</v>
      </c>
      <c r="W43" s="1">
        <v>0.5</v>
      </c>
      <c r="X43">
        <f t="shared" si="2"/>
        <v>0.5</v>
      </c>
    </row>
    <row r="44">
      <c r="A44" s="1">
        <v>8066.0</v>
      </c>
      <c r="B44" s="3">
        <v>43893.0</v>
      </c>
      <c r="C44" s="1">
        <v>6.0</v>
      </c>
      <c r="D44" s="1">
        <v>2.1</v>
      </c>
      <c r="E44" s="1">
        <v>3.0</v>
      </c>
      <c r="F44" s="1">
        <v>6.8</v>
      </c>
      <c r="G44" s="1">
        <v>1.3</v>
      </c>
      <c r="H44" s="1">
        <v>0.0</v>
      </c>
      <c r="I44" s="1">
        <v>0.0</v>
      </c>
      <c r="J44" s="1">
        <v>403.5</v>
      </c>
      <c r="K44" s="1" t="s">
        <v>48</v>
      </c>
      <c r="L44" s="1" t="s">
        <v>21</v>
      </c>
      <c r="N44" s="1" t="s">
        <v>88</v>
      </c>
      <c r="O44" s="1"/>
      <c r="P44" s="1" t="s">
        <v>105</v>
      </c>
      <c r="Q44" s="1" t="s">
        <v>106</v>
      </c>
      <c r="R44" s="1" t="s">
        <v>33</v>
      </c>
      <c r="S44" s="1" t="s">
        <v>107</v>
      </c>
      <c r="T44" s="1" t="s">
        <v>108</v>
      </c>
      <c r="U44" s="2"/>
      <c r="V44">
        <f t="shared" si="1"/>
        <v>6</v>
      </c>
      <c r="W44" s="1">
        <v>2.0</v>
      </c>
      <c r="X44">
        <f t="shared" si="2"/>
        <v>12</v>
      </c>
    </row>
    <row r="45">
      <c r="A45" s="1">
        <v>8067.0</v>
      </c>
      <c r="B45" s="3">
        <v>43893.0</v>
      </c>
      <c r="C45" s="1">
        <v>0.0</v>
      </c>
      <c r="D45" s="1">
        <v>0.0</v>
      </c>
      <c r="E45" s="1">
        <v>0.0</v>
      </c>
      <c r="F45" s="1">
        <v>3.5</v>
      </c>
      <c r="G45" s="1">
        <v>0.0</v>
      </c>
      <c r="H45" s="1">
        <v>0.0</v>
      </c>
      <c r="I45" s="1">
        <v>0.0</v>
      </c>
      <c r="J45" s="1">
        <v>91.0</v>
      </c>
      <c r="K45" s="1" t="s">
        <v>109</v>
      </c>
      <c r="L45" s="1" t="s">
        <v>21</v>
      </c>
      <c r="N45" s="1" t="s">
        <v>62</v>
      </c>
      <c r="O45" s="1" t="s">
        <v>33</v>
      </c>
      <c r="P45" s="2"/>
      <c r="Q45" s="2"/>
      <c r="R45" s="2"/>
      <c r="S45" s="2"/>
      <c r="T45" s="2"/>
      <c r="U45" s="2"/>
      <c r="V45">
        <f t="shared" si="1"/>
        <v>2</v>
      </c>
      <c r="W45" s="1">
        <v>2.0</v>
      </c>
      <c r="X45">
        <f t="shared" si="2"/>
        <v>4</v>
      </c>
    </row>
    <row r="46">
      <c r="A46" s="1">
        <v>8068.0</v>
      </c>
      <c r="B46" s="3">
        <v>43893.0</v>
      </c>
      <c r="C46" s="1">
        <v>4.0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72.0</v>
      </c>
      <c r="K46" s="1" t="s">
        <v>64</v>
      </c>
      <c r="L46" s="1" t="s">
        <v>21</v>
      </c>
      <c r="N46" s="1" t="s">
        <v>45</v>
      </c>
      <c r="O46" s="2"/>
      <c r="P46" s="2"/>
      <c r="Q46" s="2"/>
      <c r="R46" s="2"/>
      <c r="S46" s="2"/>
      <c r="T46" s="2"/>
      <c r="U46" s="2"/>
      <c r="V46">
        <f t="shared" si="1"/>
        <v>1</v>
      </c>
      <c r="W46" s="1">
        <v>0.5</v>
      </c>
      <c r="X46">
        <f t="shared" si="2"/>
        <v>0.5</v>
      </c>
    </row>
    <row r="47">
      <c r="A47" s="1">
        <v>8069.0</v>
      </c>
      <c r="B47" s="3">
        <v>43893.0</v>
      </c>
      <c r="C47" s="1">
        <v>0.0</v>
      </c>
      <c r="D47" s="1">
        <v>1.0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19.0</v>
      </c>
      <c r="K47" s="1" t="s">
        <v>110</v>
      </c>
      <c r="L47" s="1" t="s">
        <v>21</v>
      </c>
      <c r="N47" s="1"/>
      <c r="O47" s="1" t="s">
        <v>33</v>
      </c>
      <c r="P47" s="1" t="s">
        <v>108</v>
      </c>
      <c r="Q47" s="2"/>
      <c r="R47" s="2"/>
      <c r="S47" s="2"/>
      <c r="T47" s="2"/>
      <c r="U47" s="2"/>
      <c r="V47">
        <f t="shared" si="1"/>
        <v>2</v>
      </c>
      <c r="W47" s="1">
        <v>1.0</v>
      </c>
      <c r="X47">
        <f t="shared" si="2"/>
        <v>2</v>
      </c>
    </row>
    <row r="48">
      <c r="A48" s="1">
        <v>8070.0</v>
      </c>
      <c r="B48" s="3">
        <v>43894.0</v>
      </c>
      <c r="C48" s="1">
        <v>4.0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72.0</v>
      </c>
      <c r="K48" s="1" t="s">
        <v>34</v>
      </c>
      <c r="L48" s="1" t="s">
        <v>21</v>
      </c>
      <c r="N48" s="1" t="s">
        <v>111</v>
      </c>
      <c r="O48" s="2"/>
      <c r="P48" s="2"/>
      <c r="Q48" s="2"/>
      <c r="R48" s="2"/>
      <c r="S48" s="2"/>
      <c r="T48" s="2"/>
      <c r="U48" s="2"/>
      <c r="V48">
        <f t="shared" si="1"/>
        <v>1</v>
      </c>
      <c r="W48" s="1">
        <v>1.0</v>
      </c>
      <c r="X48">
        <f t="shared" si="2"/>
        <v>1</v>
      </c>
    </row>
    <row r="49">
      <c r="A49" s="1">
        <v>8071.0</v>
      </c>
      <c r="B49" s="3">
        <v>43894.0</v>
      </c>
      <c r="C49" s="1">
        <v>1.5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27.0</v>
      </c>
      <c r="K49" s="1" t="s">
        <v>64</v>
      </c>
      <c r="L49" s="1" t="s">
        <v>21</v>
      </c>
      <c r="N49" s="1" t="s">
        <v>112</v>
      </c>
      <c r="O49" s="2"/>
      <c r="P49" s="2"/>
      <c r="Q49" s="2"/>
      <c r="R49" s="2"/>
      <c r="S49" s="2"/>
      <c r="T49" s="2"/>
      <c r="U49" s="2"/>
      <c r="V49">
        <f t="shared" si="1"/>
        <v>1</v>
      </c>
      <c r="W49" s="1">
        <v>0.25</v>
      </c>
      <c r="X49">
        <f t="shared" si="2"/>
        <v>0.25</v>
      </c>
    </row>
    <row r="50">
      <c r="A50" s="1">
        <v>8072.0</v>
      </c>
      <c r="B50" s="3">
        <v>43894.0</v>
      </c>
      <c r="C50" s="1">
        <v>3.0</v>
      </c>
      <c r="D50" s="1">
        <v>0.5</v>
      </c>
      <c r="E50" s="1">
        <v>0.0</v>
      </c>
      <c r="F50" s="1">
        <v>3.0</v>
      </c>
      <c r="G50" s="1">
        <v>0.0</v>
      </c>
      <c r="H50" s="1">
        <v>0.5</v>
      </c>
      <c r="I50" s="1">
        <v>0.0</v>
      </c>
      <c r="J50" s="1">
        <v>154.5</v>
      </c>
      <c r="K50" s="1" t="s">
        <v>26</v>
      </c>
      <c r="L50" s="1" t="s">
        <v>21</v>
      </c>
      <c r="N50" s="1"/>
      <c r="O50" s="1" t="s">
        <v>112</v>
      </c>
      <c r="P50" s="1" t="s">
        <v>113</v>
      </c>
      <c r="Q50" s="1" t="s">
        <v>114</v>
      </c>
      <c r="R50" s="1" t="s">
        <v>115</v>
      </c>
      <c r="S50" s="2"/>
      <c r="T50" s="2"/>
      <c r="U50" s="2"/>
      <c r="V50">
        <f t="shared" si="1"/>
        <v>4</v>
      </c>
      <c r="W50" s="1">
        <v>0.75</v>
      </c>
      <c r="X50">
        <f t="shared" si="2"/>
        <v>3</v>
      </c>
    </row>
    <row r="51">
      <c r="A51" s="1">
        <v>8075.0</v>
      </c>
      <c r="B51" s="3">
        <v>43903.0</v>
      </c>
      <c r="C51" s="1">
        <v>5.0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90.0</v>
      </c>
      <c r="K51" s="1" t="s">
        <v>116</v>
      </c>
      <c r="L51" s="1" t="s">
        <v>21</v>
      </c>
      <c r="N51" s="1" t="s">
        <v>36</v>
      </c>
      <c r="O51" s="2"/>
      <c r="P51" s="2"/>
      <c r="Q51" s="2"/>
      <c r="R51" s="2"/>
      <c r="S51" s="2"/>
      <c r="T51" s="2"/>
      <c r="U51" s="2"/>
      <c r="V51">
        <f t="shared" si="1"/>
        <v>1</v>
      </c>
      <c r="W51" s="1">
        <v>1.0</v>
      </c>
      <c r="X51">
        <f t="shared" si="2"/>
        <v>1</v>
      </c>
    </row>
    <row r="52">
      <c r="A52" s="1">
        <v>8076.0</v>
      </c>
      <c r="B52" s="3">
        <v>43903.0</v>
      </c>
      <c r="C52" s="1">
        <v>5.0</v>
      </c>
      <c r="D52" s="1">
        <v>1.0</v>
      </c>
      <c r="E52" s="1">
        <v>2.0</v>
      </c>
      <c r="F52" s="1">
        <v>0.0</v>
      </c>
      <c r="G52" s="1">
        <v>4.0</v>
      </c>
      <c r="H52" s="1">
        <v>0.0</v>
      </c>
      <c r="I52" s="1">
        <v>0.0</v>
      </c>
      <c r="J52" s="1">
        <v>243.0</v>
      </c>
      <c r="K52" s="1" t="s">
        <v>48</v>
      </c>
      <c r="L52" s="1" t="s">
        <v>21</v>
      </c>
      <c r="N52" s="1"/>
      <c r="O52" s="1" t="s">
        <v>74</v>
      </c>
      <c r="P52" s="1" t="s">
        <v>75</v>
      </c>
      <c r="Q52" s="1" t="s">
        <v>68</v>
      </c>
      <c r="R52" s="1" t="s">
        <v>117</v>
      </c>
      <c r="S52" s="1" t="s">
        <v>118</v>
      </c>
      <c r="T52" s="2"/>
      <c r="U52" s="2"/>
      <c r="V52">
        <f t="shared" si="1"/>
        <v>5</v>
      </c>
      <c r="W52" s="1">
        <v>2.0</v>
      </c>
      <c r="X52">
        <f t="shared" si="2"/>
        <v>10</v>
      </c>
    </row>
    <row r="53">
      <c r="A53" s="1">
        <v>8077.0</v>
      </c>
      <c r="B53" s="3">
        <v>43895.0</v>
      </c>
      <c r="C53" s="1">
        <v>2.1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37.8</v>
      </c>
      <c r="K53" s="1" t="s">
        <v>34</v>
      </c>
      <c r="L53" s="1" t="s">
        <v>21</v>
      </c>
      <c r="N53" s="1" t="s">
        <v>119</v>
      </c>
      <c r="O53" s="2"/>
      <c r="P53" s="2"/>
      <c r="Q53" s="2"/>
      <c r="R53" s="2"/>
      <c r="S53" s="2"/>
      <c r="T53" s="2"/>
      <c r="U53" s="2"/>
      <c r="V53">
        <f t="shared" si="1"/>
        <v>1</v>
      </c>
      <c r="W53" s="1">
        <v>1.0</v>
      </c>
      <c r="X53">
        <f t="shared" si="2"/>
        <v>1</v>
      </c>
    </row>
    <row r="54">
      <c r="A54" s="1">
        <v>8078.0</v>
      </c>
      <c r="B54" s="3">
        <v>43895.0</v>
      </c>
      <c r="C54" s="1">
        <v>4.0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72.0</v>
      </c>
      <c r="K54" s="1" t="s">
        <v>90</v>
      </c>
      <c r="L54" s="1" t="s">
        <v>21</v>
      </c>
      <c r="N54" s="1" t="s">
        <v>120</v>
      </c>
      <c r="O54" s="2"/>
      <c r="P54" s="2"/>
      <c r="Q54" s="2"/>
      <c r="R54" s="2"/>
      <c r="S54" s="2"/>
      <c r="T54" s="2"/>
      <c r="U54" s="2"/>
      <c r="V54">
        <f t="shared" si="1"/>
        <v>1</v>
      </c>
      <c r="W54" s="1">
        <v>1.0</v>
      </c>
      <c r="X54">
        <f t="shared" si="2"/>
        <v>1</v>
      </c>
    </row>
    <row r="55">
      <c r="A55" s="1">
        <v>8079.0</v>
      </c>
      <c r="B55" s="3">
        <v>43895.0</v>
      </c>
      <c r="C55" s="1">
        <v>5.5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99.0</v>
      </c>
      <c r="K55" s="1" t="s">
        <v>64</v>
      </c>
      <c r="L55" s="1" t="s">
        <v>21</v>
      </c>
      <c r="N55" s="1" t="s">
        <v>42</v>
      </c>
      <c r="O55" s="2"/>
      <c r="P55" s="2"/>
      <c r="Q55" s="2"/>
      <c r="R55" s="2"/>
      <c r="S55" s="2"/>
      <c r="T55" s="2"/>
      <c r="U55" s="2"/>
      <c r="V55">
        <f t="shared" si="1"/>
        <v>1</v>
      </c>
      <c r="W55" s="1">
        <v>0.5</v>
      </c>
      <c r="X55">
        <f t="shared" si="2"/>
        <v>0.5</v>
      </c>
    </row>
    <row r="56">
      <c r="A56" s="1">
        <v>8080.0</v>
      </c>
      <c r="B56" s="3">
        <v>43895.0</v>
      </c>
      <c r="C56" s="1">
        <v>5.0</v>
      </c>
      <c r="D56" s="1">
        <v>0.0</v>
      </c>
      <c r="E56" s="1">
        <v>2.0</v>
      </c>
      <c r="F56" s="1">
        <v>2.0</v>
      </c>
      <c r="G56" s="1">
        <v>0.5</v>
      </c>
      <c r="H56" s="1">
        <v>0.0</v>
      </c>
      <c r="I56" s="1">
        <v>0.25</v>
      </c>
      <c r="J56" s="1">
        <v>185.0</v>
      </c>
      <c r="K56" s="1" t="s">
        <v>26</v>
      </c>
      <c r="L56" s="1" t="s">
        <v>21</v>
      </c>
      <c r="N56" s="1"/>
      <c r="O56" s="1" t="s">
        <v>121</v>
      </c>
      <c r="P56" s="1" t="s">
        <v>122</v>
      </c>
      <c r="Q56" s="1" t="s">
        <v>42</v>
      </c>
      <c r="R56" s="2"/>
      <c r="S56" s="2"/>
      <c r="T56" s="2"/>
      <c r="U56" s="2"/>
      <c r="V56">
        <f t="shared" si="1"/>
        <v>3</v>
      </c>
      <c r="W56" s="1">
        <v>0.5</v>
      </c>
      <c r="X56">
        <f t="shared" si="2"/>
        <v>1.5</v>
      </c>
    </row>
    <row r="57">
      <c r="A57" s="1">
        <v>8081.0</v>
      </c>
      <c r="B57" s="3">
        <v>43895.0</v>
      </c>
      <c r="C57" s="1">
        <v>5.0</v>
      </c>
      <c r="D57" s="1">
        <v>2.0</v>
      </c>
      <c r="E57" s="1">
        <v>1.0</v>
      </c>
      <c r="F57" s="1">
        <v>8.0</v>
      </c>
      <c r="G57" s="1">
        <v>0.0</v>
      </c>
      <c r="H57" s="1">
        <v>0.0</v>
      </c>
      <c r="I57" s="1">
        <v>0.5</v>
      </c>
      <c r="J57" s="1">
        <v>351.0</v>
      </c>
      <c r="K57" s="1" t="s">
        <v>48</v>
      </c>
      <c r="L57" s="1" t="s">
        <v>21</v>
      </c>
      <c r="N57" s="1"/>
      <c r="O57" s="1" t="s">
        <v>50</v>
      </c>
      <c r="P57" s="1" t="s">
        <v>123</v>
      </c>
      <c r="Q57" s="1" t="s">
        <v>124</v>
      </c>
      <c r="R57" s="1" t="s">
        <v>78</v>
      </c>
      <c r="S57" s="1" t="s">
        <v>42</v>
      </c>
      <c r="T57" s="1" t="s">
        <v>125</v>
      </c>
      <c r="U57" s="1" t="s">
        <v>126</v>
      </c>
      <c r="V57">
        <f t="shared" si="1"/>
        <v>7</v>
      </c>
      <c r="W57" s="1">
        <v>1.0</v>
      </c>
      <c r="X57">
        <f t="shared" si="2"/>
        <v>7</v>
      </c>
    </row>
    <row r="58">
      <c r="A58" s="1">
        <v>8082.0</v>
      </c>
      <c r="B58" s="3">
        <v>43895.0</v>
      </c>
      <c r="C58" s="1">
        <v>2.0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36.0</v>
      </c>
      <c r="K58" s="1" t="s">
        <v>104</v>
      </c>
      <c r="L58" s="1" t="s">
        <v>21</v>
      </c>
      <c r="N58" s="1" t="s">
        <v>50</v>
      </c>
      <c r="O58" s="2"/>
      <c r="P58" s="2"/>
      <c r="Q58" s="2"/>
      <c r="R58" s="2"/>
      <c r="S58" s="2"/>
      <c r="T58" s="2"/>
      <c r="U58" s="2"/>
      <c r="V58">
        <f t="shared" si="1"/>
        <v>1</v>
      </c>
      <c r="W58" s="1">
        <v>1.0</v>
      </c>
      <c r="X58">
        <f t="shared" si="2"/>
        <v>1</v>
      </c>
    </row>
    <row r="59">
      <c r="A59" s="1">
        <v>8083.0</v>
      </c>
      <c r="B59" s="3">
        <v>43895.0</v>
      </c>
      <c r="C59" s="1">
        <v>5.5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99.0</v>
      </c>
      <c r="K59" s="1" t="s">
        <v>20</v>
      </c>
      <c r="L59" s="1" t="s">
        <v>21</v>
      </c>
      <c r="N59" s="1" t="s">
        <v>42</v>
      </c>
      <c r="O59" s="2"/>
      <c r="P59" s="2"/>
      <c r="Q59" s="2"/>
      <c r="R59" s="2"/>
      <c r="S59" s="2"/>
      <c r="T59" s="2"/>
      <c r="U59" s="2"/>
      <c r="V59">
        <f t="shared" si="1"/>
        <v>1</v>
      </c>
      <c r="W59" s="1">
        <v>0.5</v>
      </c>
      <c r="X59">
        <f t="shared" si="2"/>
        <v>0.5</v>
      </c>
    </row>
    <row r="60">
      <c r="A60" s="1">
        <v>8084.0</v>
      </c>
      <c r="B60" s="3">
        <v>43895.0</v>
      </c>
      <c r="C60" s="1">
        <v>1.0</v>
      </c>
      <c r="D60" s="1">
        <v>0.0</v>
      </c>
      <c r="E60" s="1">
        <v>0.0</v>
      </c>
      <c r="F60" s="1">
        <v>0.0</v>
      </c>
      <c r="G60" s="1">
        <v>2.0</v>
      </c>
      <c r="H60" s="1">
        <v>0.0</v>
      </c>
      <c r="I60" s="1">
        <v>0.0</v>
      </c>
      <c r="J60" s="1">
        <v>70.0</v>
      </c>
      <c r="K60" s="1" t="s">
        <v>110</v>
      </c>
      <c r="L60" s="1" t="s">
        <v>21</v>
      </c>
      <c r="N60" s="1" t="s">
        <v>42</v>
      </c>
      <c r="O60" s="2"/>
      <c r="P60" s="2"/>
      <c r="Q60" s="2"/>
      <c r="R60" s="2"/>
      <c r="S60" s="2"/>
      <c r="T60" s="2"/>
      <c r="U60" s="2"/>
      <c r="V60">
        <f t="shared" si="1"/>
        <v>1</v>
      </c>
      <c r="W60" s="1">
        <v>0.5</v>
      </c>
      <c r="X60">
        <f t="shared" si="2"/>
        <v>0.5</v>
      </c>
    </row>
    <row r="61">
      <c r="A61" s="1">
        <v>8085.0</v>
      </c>
      <c r="B61" s="3">
        <v>43895.0</v>
      </c>
      <c r="C61" s="1">
        <v>0.0</v>
      </c>
      <c r="D61" s="1">
        <v>0.0</v>
      </c>
      <c r="E61" s="1">
        <v>1.5</v>
      </c>
      <c r="F61" s="1">
        <v>0.0</v>
      </c>
      <c r="G61" s="1">
        <v>0.0</v>
      </c>
      <c r="H61" s="1">
        <v>0.0</v>
      </c>
      <c r="I61" s="1">
        <v>0.0</v>
      </c>
      <c r="J61" s="1">
        <v>22.5</v>
      </c>
      <c r="K61" s="1" t="s">
        <v>127</v>
      </c>
      <c r="L61" s="1" t="s">
        <v>21</v>
      </c>
      <c r="V61">
        <f t="shared" si="1"/>
        <v>0</v>
      </c>
      <c r="W61" s="1">
        <v>1.0</v>
      </c>
      <c r="X61">
        <f t="shared" si="2"/>
        <v>0</v>
      </c>
    </row>
    <row r="62">
      <c r="A62" s="1">
        <v>8086.0</v>
      </c>
      <c r="B62" s="3">
        <v>43896.0</v>
      </c>
      <c r="C62" s="1">
        <v>5.0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90.0</v>
      </c>
      <c r="K62" s="1" t="s">
        <v>116</v>
      </c>
      <c r="L62" s="1" t="s">
        <v>21</v>
      </c>
      <c r="N62" s="1" t="s">
        <v>76</v>
      </c>
      <c r="O62" s="2"/>
      <c r="P62" s="2"/>
      <c r="Q62" s="2"/>
      <c r="R62" s="2"/>
      <c r="S62" s="2"/>
      <c r="T62" s="2"/>
      <c r="U62" s="2"/>
      <c r="V62">
        <f t="shared" si="1"/>
        <v>1</v>
      </c>
      <c r="W62" s="1">
        <v>1.0</v>
      </c>
      <c r="X62">
        <f t="shared" si="2"/>
        <v>1</v>
      </c>
    </row>
    <row r="63">
      <c r="A63" s="1">
        <v>8087.0</v>
      </c>
      <c r="B63" s="3">
        <v>43896.0</v>
      </c>
      <c r="C63" s="1">
        <v>5.0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90.0</v>
      </c>
      <c r="K63" s="1" t="s">
        <v>64</v>
      </c>
      <c r="L63" s="1" t="s">
        <v>21</v>
      </c>
      <c r="N63" s="1" t="s">
        <v>36</v>
      </c>
      <c r="O63" s="2"/>
      <c r="P63" s="2"/>
      <c r="Q63" s="2"/>
      <c r="R63" s="2"/>
      <c r="S63" s="2"/>
      <c r="T63" s="2"/>
      <c r="U63" s="2"/>
      <c r="V63">
        <f t="shared" si="1"/>
        <v>1</v>
      </c>
      <c r="W63" s="1">
        <v>0.5</v>
      </c>
      <c r="X63">
        <f t="shared" si="2"/>
        <v>0.5</v>
      </c>
    </row>
    <row r="64">
      <c r="A64" s="1">
        <v>8088.0</v>
      </c>
      <c r="B64" s="3">
        <v>43896.0</v>
      </c>
      <c r="C64" s="1">
        <v>0.5</v>
      </c>
      <c r="D64" s="1">
        <v>0.0</v>
      </c>
      <c r="E64" s="1">
        <v>0.0</v>
      </c>
      <c r="F64" s="1">
        <v>2.5</v>
      </c>
      <c r="G64" s="1">
        <v>0.0</v>
      </c>
      <c r="H64" s="1">
        <v>0.0</v>
      </c>
      <c r="I64" s="1">
        <v>0.0</v>
      </c>
      <c r="J64" s="1">
        <v>74.0</v>
      </c>
      <c r="K64" s="1" t="s">
        <v>128</v>
      </c>
      <c r="L64" s="1" t="s">
        <v>21</v>
      </c>
      <c r="N64" s="1" t="s">
        <v>129</v>
      </c>
      <c r="O64" s="2"/>
      <c r="P64" s="2"/>
      <c r="Q64" s="2"/>
      <c r="R64" s="2"/>
      <c r="S64" s="2"/>
      <c r="T64" s="2"/>
      <c r="U64" s="2"/>
      <c r="V64">
        <f t="shared" si="1"/>
        <v>1</v>
      </c>
      <c r="W64" s="1">
        <v>1.0</v>
      </c>
      <c r="X64">
        <f t="shared" si="2"/>
        <v>1</v>
      </c>
    </row>
    <row r="65">
      <c r="A65" s="1">
        <v>8089.0</v>
      </c>
      <c r="B65" s="3">
        <v>43896.0</v>
      </c>
      <c r="C65" s="1">
        <v>3.0</v>
      </c>
      <c r="D65" s="1">
        <v>0.0</v>
      </c>
      <c r="E65" s="1">
        <v>1.0</v>
      </c>
      <c r="F65" s="1">
        <v>7.0</v>
      </c>
      <c r="G65" s="1">
        <v>0.0</v>
      </c>
      <c r="H65" s="1">
        <v>2.0</v>
      </c>
      <c r="I65" s="1">
        <v>0.0</v>
      </c>
      <c r="J65" s="1">
        <v>303.0</v>
      </c>
      <c r="K65" s="1" t="s">
        <v>26</v>
      </c>
      <c r="L65" s="1" t="s">
        <v>21</v>
      </c>
      <c r="N65" s="1"/>
      <c r="O65" s="1" t="s">
        <v>130</v>
      </c>
      <c r="P65" s="1" t="s">
        <v>131</v>
      </c>
      <c r="Q65" s="1" t="s">
        <v>36</v>
      </c>
      <c r="R65" s="1" t="s">
        <v>132</v>
      </c>
      <c r="S65" s="1" t="s">
        <v>133</v>
      </c>
      <c r="T65" s="2"/>
      <c r="U65" s="2"/>
      <c r="V65">
        <f t="shared" si="1"/>
        <v>5</v>
      </c>
      <c r="W65" s="1">
        <v>3.0</v>
      </c>
      <c r="X65">
        <f t="shared" si="2"/>
        <v>15</v>
      </c>
    </row>
    <row r="66">
      <c r="A66" s="1">
        <v>8090.0</v>
      </c>
      <c r="B66" s="3">
        <v>43896.0</v>
      </c>
      <c r="C66" s="1">
        <v>2.0</v>
      </c>
      <c r="D66" s="1">
        <v>3.0</v>
      </c>
      <c r="E66" s="1">
        <v>0.0</v>
      </c>
      <c r="F66" s="1">
        <v>10.0</v>
      </c>
      <c r="G66" s="1">
        <v>0.0</v>
      </c>
      <c r="H66" s="1">
        <v>0.0</v>
      </c>
      <c r="I66" s="1">
        <v>2.0</v>
      </c>
      <c r="J66" s="1">
        <v>353.0</v>
      </c>
      <c r="K66" s="1" t="s">
        <v>16</v>
      </c>
      <c r="L66" s="1" t="s">
        <v>21</v>
      </c>
      <c r="N66" s="1"/>
      <c r="O66" s="1" t="s">
        <v>134</v>
      </c>
      <c r="P66" s="1" t="s">
        <v>135</v>
      </c>
      <c r="Q66" s="1" t="s">
        <v>136</v>
      </c>
      <c r="R66" s="1" t="s">
        <v>137</v>
      </c>
      <c r="S66" s="2"/>
      <c r="T66" s="2"/>
      <c r="U66" s="2"/>
      <c r="V66">
        <f t="shared" si="1"/>
        <v>4</v>
      </c>
      <c r="W66" s="1">
        <v>2.0</v>
      </c>
      <c r="X66">
        <f t="shared" si="2"/>
        <v>8</v>
      </c>
    </row>
    <row r="67">
      <c r="A67" s="1">
        <v>8092.0</v>
      </c>
      <c r="B67" s="3">
        <v>43897.0</v>
      </c>
      <c r="C67" s="1">
        <v>4.0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72.0</v>
      </c>
      <c r="K67" s="1" t="s">
        <v>90</v>
      </c>
      <c r="L67" s="1" t="s">
        <v>21</v>
      </c>
      <c r="N67" s="1" t="s">
        <v>79</v>
      </c>
      <c r="O67" s="2"/>
      <c r="P67" s="2"/>
      <c r="Q67" s="2"/>
      <c r="R67" s="2"/>
      <c r="S67" s="2"/>
      <c r="T67" s="2"/>
      <c r="U67" s="2"/>
      <c r="V67">
        <f t="shared" si="1"/>
        <v>1</v>
      </c>
      <c r="W67" s="1">
        <v>1.25</v>
      </c>
      <c r="X67">
        <f t="shared" si="2"/>
        <v>1.25</v>
      </c>
    </row>
    <row r="68">
      <c r="A68" s="1">
        <v>8093.0</v>
      </c>
      <c r="B68" s="3">
        <v>43897.0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 t="s">
        <v>56</v>
      </c>
      <c r="L68" s="1" t="s">
        <v>21</v>
      </c>
      <c r="N68" s="1" t="s">
        <v>31</v>
      </c>
      <c r="O68" s="1" t="s">
        <v>138</v>
      </c>
      <c r="P68" s="1" t="s">
        <v>33</v>
      </c>
      <c r="Q68" s="1" t="s">
        <v>139</v>
      </c>
      <c r="R68" s="1" t="s">
        <v>140</v>
      </c>
      <c r="S68" s="1" t="s">
        <v>141</v>
      </c>
      <c r="T68" s="2"/>
      <c r="U68" s="2"/>
      <c r="V68">
        <f t="shared" si="1"/>
        <v>6</v>
      </c>
      <c r="W68" s="1">
        <v>2.0</v>
      </c>
      <c r="X68">
        <f t="shared" si="2"/>
        <v>12</v>
      </c>
    </row>
    <row r="69">
      <c r="A69" s="1">
        <v>8094.0</v>
      </c>
      <c r="B69" s="3">
        <v>43897.0</v>
      </c>
      <c r="C69" s="1">
        <v>0.0</v>
      </c>
      <c r="D69" s="1">
        <v>1.5</v>
      </c>
      <c r="E69" s="1">
        <v>0.0</v>
      </c>
      <c r="F69" s="1">
        <v>2.0</v>
      </c>
      <c r="G69" s="1">
        <v>1.0</v>
      </c>
      <c r="H69" s="1">
        <v>0.0</v>
      </c>
      <c r="I69" s="1">
        <v>0.0</v>
      </c>
      <c r="J69" s="1">
        <v>106.5</v>
      </c>
      <c r="K69" s="1" t="s">
        <v>30</v>
      </c>
      <c r="L69" s="1" t="s">
        <v>21</v>
      </c>
      <c r="N69" s="1" t="s">
        <v>142</v>
      </c>
      <c r="O69" s="1" t="s">
        <v>143</v>
      </c>
      <c r="P69" s="1" t="s">
        <v>31</v>
      </c>
      <c r="Q69" s="1" t="s">
        <v>33</v>
      </c>
      <c r="R69" s="2"/>
      <c r="S69" s="2"/>
      <c r="T69" s="2"/>
      <c r="U69" s="2"/>
      <c r="V69">
        <f t="shared" si="1"/>
        <v>4</v>
      </c>
      <c r="W69" s="1">
        <v>2.0</v>
      </c>
      <c r="X69">
        <f t="shared" si="2"/>
        <v>8</v>
      </c>
    </row>
    <row r="70">
      <c r="A70" s="1">
        <v>8095.0</v>
      </c>
      <c r="B70" s="3">
        <v>43897.0</v>
      </c>
      <c r="C70" s="1">
        <v>1.0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18.0</v>
      </c>
      <c r="K70" s="1" t="s">
        <v>110</v>
      </c>
      <c r="L70" s="1" t="s">
        <v>21</v>
      </c>
      <c r="N70" s="1" t="s">
        <v>144</v>
      </c>
      <c r="O70" s="1" t="s">
        <v>31</v>
      </c>
      <c r="P70" s="1" t="s">
        <v>33</v>
      </c>
      <c r="Q70" s="2"/>
      <c r="R70" s="2"/>
      <c r="S70" s="2"/>
      <c r="T70" s="2"/>
      <c r="U70" s="2"/>
      <c r="V70">
        <f t="shared" si="1"/>
        <v>3</v>
      </c>
      <c r="W70" s="1">
        <v>2.0</v>
      </c>
      <c r="X70">
        <f t="shared" si="2"/>
        <v>6</v>
      </c>
    </row>
    <row r="71">
      <c r="A71" s="1">
        <v>8096.0</v>
      </c>
      <c r="B71" s="3">
        <v>43897.0</v>
      </c>
      <c r="C71" s="1">
        <v>3.0</v>
      </c>
      <c r="D71" s="1">
        <v>0.0</v>
      </c>
      <c r="E71" s="1">
        <v>2.5</v>
      </c>
      <c r="F71" s="1">
        <v>8.0</v>
      </c>
      <c r="G71" s="1">
        <v>1.0</v>
      </c>
      <c r="H71" s="1">
        <v>0.0</v>
      </c>
      <c r="I71" s="1">
        <v>0.0</v>
      </c>
      <c r="J71" s="1">
        <v>325.5</v>
      </c>
      <c r="K71" s="1" t="s">
        <v>16</v>
      </c>
      <c r="L71" s="1" t="s">
        <v>21</v>
      </c>
      <c r="N71" s="1" t="s">
        <v>31</v>
      </c>
      <c r="O71" s="1" t="s">
        <v>62</v>
      </c>
      <c r="P71" s="1" t="s">
        <v>145</v>
      </c>
      <c r="Q71" s="1" t="s">
        <v>146</v>
      </c>
      <c r="R71" s="1" t="s">
        <v>33</v>
      </c>
      <c r="S71" s="1" t="s">
        <v>147</v>
      </c>
      <c r="T71" s="2"/>
      <c r="U71" s="2"/>
      <c r="V71">
        <f t="shared" si="1"/>
        <v>6</v>
      </c>
      <c r="W71" s="1">
        <v>2.0</v>
      </c>
      <c r="X71">
        <f t="shared" si="2"/>
        <v>12</v>
      </c>
    </row>
    <row r="72">
      <c r="A72" s="1">
        <v>8097.0</v>
      </c>
      <c r="B72" s="3">
        <v>43916.0</v>
      </c>
      <c r="C72" s="1">
        <v>9.0</v>
      </c>
      <c r="D72" s="1">
        <v>2.0</v>
      </c>
      <c r="E72" s="1">
        <v>3.0</v>
      </c>
      <c r="F72" s="1">
        <v>10.0</v>
      </c>
      <c r="G72" s="1">
        <v>0.0</v>
      </c>
      <c r="H72" s="1">
        <v>3.0</v>
      </c>
      <c r="I72" s="1">
        <v>0.0</v>
      </c>
      <c r="J72" s="1">
        <v>583.0</v>
      </c>
      <c r="K72" s="1" t="s">
        <v>26</v>
      </c>
      <c r="L72" s="1" t="s">
        <v>21</v>
      </c>
      <c r="N72" s="1"/>
      <c r="O72" s="1" t="s">
        <v>148</v>
      </c>
      <c r="P72" s="1" t="s">
        <v>121</v>
      </c>
      <c r="Q72" s="1" t="s">
        <v>122</v>
      </c>
      <c r="R72" s="2"/>
      <c r="S72" s="2"/>
      <c r="T72" s="2"/>
      <c r="U72" s="2"/>
      <c r="V72">
        <f t="shared" si="1"/>
        <v>3</v>
      </c>
      <c r="W72" s="1">
        <v>0.5</v>
      </c>
      <c r="X72">
        <f t="shared" si="2"/>
        <v>1.5</v>
      </c>
    </row>
    <row r="73">
      <c r="A73" s="1">
        <v>8098.0</v>
      </c>
      <c r="B73" s="3">
        <v>43898.0</v>
      </c>
      <c r="C73" s="1">
        <v>6.0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108.0</v>
      </c>
      <c r="K73" s="1" t="s">
        <v>64</v>
      </c>
      <c r="L73" s="1" t="s">
        <v>21</v>
      </c>
      <c r="N73" s="1" t="s">
        <v>87</v>
      </c>
      <c r="O73" s="2"/>
      <c r="P73" s="2"/>
      <c r="Q73" s="2"/>
      <c r="R73" s="2"/>
      <c r="S73" s="2"/>
      <c r="T73" s="2"/>
      <c r="U73" s="2"/>
      <c r="V73">
        <f t="shared" si="1"/>
        <v>1</v>
      </c>
      <c r="W73" s="1">
        <v>0.2</v>
      </c>
      <c r="X73">
        <f t="shared" si="2"/>
        <v>0.2</v>
      </c>
    </row>
    <row r="74">
      <c r="A74" s="1">
        <v>8099.0</v>
      </c>
      <c r="B74" s="3">
        <v>43898.0</v>
      </c>
      <c r="C74" s="1">
        <v>4.0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72.0</v>
      </c>
      <c r="K74" s="1" t="s">
        <v>34</v>
      </c>
      <c r="L74" s="1" t="s">
        <v>21</v>
      </c>
      <c r="N74" s="1" t="s">
        <v>149</v>
      </c>
      <c r="O74" s="2"/>
      <c r="P74" s="2"/>
      <c r="Q74" s="2"/>
      <c r="R74" s="2"/>
      <c r="S74" s="2"/>
      <c r="T74" s="2"/>
      <c r="U74" s="2"/>
      <c r="V74">
        <f t="shared" si="1"/>
        <v>1</v>
      </c>
      <c r="W74" s="1">
        <v>1.0</v>
      </c>
      <c r="X74">
        <f t="shared" si="2"/>
        <v>1</v>
      </c>
    </row>
    <row r="75">
      <c r="A75" s="1">
        <v>8100.0</v>
      </c>
      <c r="B75" s="3">
        <v>43898.0</v>
      </c>
      <c r="C75" s="1">
        <v>2.0</v>
      </c>
      <c r="D75" s="1">
        <v>0.25</v>
      </c>
      <c r="E75" s="1">
        <v>0.75</v>
      </c>
      <c r="F75" s="1">
        <v>7.0</v>
      </c>
      <c r="G75" s="1">
        <v>0.0</v>
      </c>
      <c r="H75" s="1">
        <v>0.0</v>
      </c>
      <c r="I75" s="1">
        <v>0.0</v>
      </c>
      <c r="J75" s="1">
        <v>234.0</v>
      </c>
      <c r="K75" s="1" t="s">
        <v>26</v>
      </c>
      <c r="L75" s="1" t="s">
        <v>21</v>
      </c>
      <c r="N75" s="1" t="s">
        <v>88</v>
      </c>
      <c r="O75" s="1" t="s">
        <v>31</v>
      </c>
      <c r="P75" s="1" t="s">
        <v>87</v>
      </c>
      <c r="Q75" s="1" t="s">
        <v>89</v>
      </c>
      <c r="R75" s="2"/>
      <c r="S75" s="2"/>
      <c r="T75" s="2"/>
      <c r="U75" s="2"/>
      <c r="V75">
        <f t="shared" si="1"/>
        <v>4</v>
      </c>
      <c r="W75" s="1">
        <v>1.5</v>
      </c>
      <c r="X75">
        <f t="shared" si="2"/>
        <v>6</v>
      </c>
    </row>
    <row r="76">
      <c r="A76" s="1">
        <v>8101.0</v>
      </c>
      <c r="B76" s="3">
        <v>43898.0</v>
      </c>
      <c r="C76" s="1">
        <v>5.0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90.0</v>
      </c>
      <c r="K76" s="1" t="s">
        <v>90</v>
      </c>
      <c r="L76" s="1" t="s">
        <v>21</v>
      </c>
      <c r="N76" s="1" t="s">
        <v>91</v>
      </c>
      <c r="O76" s="2"/>
      <c r="P76" s="2"/>
      <c r="Q76" s="2"/>
      <c r="R76" s="2"/>
      <c r="S76" s="2"/>
      <c r="T76" s="2"/>
      <c r="U76" s="2"/>
      <c r="V76">
        <f t="shared" si="1"/>
        <v>1</v>
      </c>
      <c r="W76" s="1">
        <v>0.75</v>
      </c>
      <c r="X76">
        <f t="shared" si="2"/>
        <v>0.75</v>
      </c>
    </row>
    <row r="77">
      <c r="A77" s="1">
        <v>8102.0</v>
      </c>
      <c r="B77" s="3">
        <v>43898.0</v>
      </c>
      <c r="C77" s="1">
        <v>2.0</v>
      </c>
      <c r="D77" s="1">
        <v>2.0</v>
      </c>
      <c r="E77" s="1">
        <v>0.0</v>
      </c>
      <c r="F77" s="1">
        <v>10.0</v>
      </c>
      <c r="G77" s="1">
        <v>0.0</v>
      </c>
      <c r="H77" s="1">
        <v>0.0</v>
      </c>
      <c r="I77" s="1">
        <v>1.0</v>
      </c>
      <c r="J77" s="1">
        <v>334.0</v>
      </c>
      <c r="K77" s="1" t="s">
        <v>16</v>
      </c>
      <c r="L77" s="1" t="s">
        <v>21</v>
      </c>
      <c r="N77" s="1" t="s">
        <v>150</v>
      </c>
      <c r="O77" s="1" t="s">
        <v>151</v>
      </c>
      <c r="P77" s="1" t="s">
        <v>31</v>
      </c>
      <c r="Q77" s="1" t="s">
        <v>152</v>
      </c>
      <c r="R77" s="1" t="s">
        <v>153</v>
      </c>
      <c r="S77" s="1" t="s">
        <v>94</v>
      </c>
      <c r="T77" s="2"/>
      <c r="U77" s="2"/>
      <c r="V77">
        <f t="shared" si="1"/>
        <v>6</v>
      </c>
      <c r="W77" s="1">
        <v>2.25</v>
      </c>
      <c r="X77">
        <f t="shared" si="2"/>
        <v>13.5</v>
      </c>
    </row>
    <row r="78">
      <c r="A78" s="1">
        <v>8103.0</v>
      </c>
      <c r="B78" s="3">
        <v>43898.0</v>
      </c>
      <c r="C78" s="1">
        <v>3.1</v>
      </c>
      <c r="D78" s="1">
        <v>0.0</v>
      </c>
      <c r="E78" s="1">
        <v>2.1</v>
      </c>
      <c r="F78" s="1">
        <v>1.4</v>
      </c>
      <c r="G78" s="1">
        <v>0.0</v>
      </c>
      <c r="H78" s="1">
        <v>1.0</v>
      </c>
      <c r="I78" s="1">
        <v>0.0</v>
      </c>
      <c r="J78" s="1">
        <v>149.7</v>
      </c>
      <c r="K78" s="1" t="s">
        <v>20</v>
      </c>
      <c r="L78" s="1" t="s">
        <v>21</v>
      </c>
      <c r="N78" s="1" t="s">
        <v>31</v>
      </c>
      <c r="O78" s="1" t="s">
        <v>95</v>
      </c>
      <c r="P78" s="1" t="s">
        <v>96</v>
      </c>
      <c r="Q78" s="1" t="s">
        <v>97</v>
      </c>
      <c r="R78" s="2"/>
      <c r="S78" s="2"/>
      <c r="T78" s="2"/>
      <c r="U78" s="2"/>
      <c r="V78">
        <f t="shared" si="1"/>
        <v>4</v>
      </c>
      <c r="W78" s="1">
        <v>2.0</v>
      </c>
      <c r="X78">
        <f t="shared" si="2"/>
        <v>8</v>
      </c>
    </row>
    <row r="79">
      <c r="A79" s="1">
        <v>8105.0</v>
      </c>
      <c r="B79" s="3">
        <v>43898.0</v>
      </c>
      <c r="C79" s="1">
        <v>14.0</v>
      </c>
      <c r="D79" s="1">
        <v>4.3</v>
      </c>
      <c r="E79" s="1">
        <v>4.7</v>
      </c>
      <c r="F79" s="1">
        <v>10.0</v>
      </c>
      <c r="G79" s="1">
        <v>1.0</v>
      </c>
      <c r="H79" s="1">
        <v>0.0</v>
      </c>
      <c r="I79" s="1">
        <v>0.0</v>
      </c>
      <c r="J79" s="1">
        <v>690.2</v>
      </c>
      <c r="K79" s="1" t="s">
        <v>83</v>
      </c>
      <c r="L79" s="1" t="s">
        <v>21</v>
      </c>
      <c r="N79" s="1" t="s">
        <v>154</v>
      </c>
      <c r="O79" s="1" t="s">
        <v>31</v>
      </c>
      <c r="P79" s="1" t="s">
        <v>72</v>
      </c>
      <c r="Q79" s="2"/>
      <c r="R79" s="2"/>
      <c r="S79" s="2"/>
      <c r="T79" s="2"/>
      <c r="U79" s="2"/>
      <c r="V79">
        <f t="shared" si="1"/>
        <v>3</v>
      </c>
      <c r="W79" s="1">
        <v>2.0</v>
      </c>
      <c r="X79">
        <f t="shared" si="2"/>
        <v>6</v>
      </c>
    </row>
    <row r="80">
      <c r="A80" s="1">
        <v>8106.0</v>
      </c>
      <c r="B80" s="3">
        <v>43899.0</v>
      </c>
      <c r="C80" s="1">
        <v>7.0</v>
      </c>
      <c r="D80" s="1">
        <v>5.0</v>
      </c>
      <c r="E80" s="1">
        <v>7.0</v>
      </c>
      <c r="F80" s="1">
        <v>8.0</v>
      </c>
      <c r="G80" s="1">
        <v>6.0</v>
      </c>
      <c r="H80" s="1">
        <v>0.0</v>
      </c>
      <c r="I80" s="1">
        <v>0.0</v>
      </c>
      <c r="J80" s="1">
        <v>690.0</v>
      </c>
      <c r="K80" s="1" t="s">
        <v>48</v>
      </c>
      <c r="L80" s="1" t="s">
        <v>21</v>
      </c>
      <c r="N80" s="1"/>
      <c r="O80" s="1" t="s">
        <v>50</v>
      </c>
      <c r="P80" s="1" t="s">
        <v>53</v>
      </c>
      <c r="Q80" s="1" t="s">
        <v>22</v>
      </c>
      <c r="R80" s="1" t="s">
        <v>73</v>
      </c>
      <c r="S80" s="1" t="s">
        <v>51</v>
      </c>
      <c r="T80" s="2"/>
      <c r="U80" s="2"/>
      <c r="V80">
        <f t="shared" si="1"/>
        <v>5</v>
      </c>
      <c r="W80" s="1">
        <v>2.0</v>
      </c>
      <c r="X80">
        <f t="shared" si="2"/>
        <v>10</v>
      </c>
    </row>
    <row r="81">
      <c r="A81" s="1">
        <v>8107.0</v>
      </c>
      <c r="B81" s="3">
        <v>43899.0</v>
      </c>
      <c r="C81" s="1">
        <v>1.8</v>
      </c>
      <c r="D81" s="1">
        <v>0.0</v>
      </c>
      <c r="E81" s="1">
        <v>1.3</v>
      </c>
      <c r="F81" s="1">
        <v>0.0</v>
      </c>
      <c r="G81" s="1">
        <v>0.0</v>
      </c>
      <c r="H81" s="1">
        <v>1.7</v>
      </c>
      <c r="I81" s="1">
        <v>0.0</v>
      </c>
      <c r="J81" s="1">
        <v>96.1</v>
      </c>
      <c r="K81" s="1" t="s">
        <v>20</v>
      </c>
      <c r="L81" s="1" t="s">
        <v>21</v>
      </c>
      <c r="N81" s="1"/>
      <c r="O81" s="1" t="s">
        <v>71</v>
      </c>
      <c r="P81" s="1" t="s">
        <v>22</v>
      </c>
      <c r="Q81" s="2"/>
      <c r="R81" s="2"/>
      <c r="S81" s="2"/>
      <c r="T81" s="2"/>
      <c r="U81" s="2"/>
      <c r="V81">
        <f t="shared" si="1"/>
        <v>2</v>
      </c>
      <c r="W81" s="1">
        <v>0.5</v>
      </c>
      <c r="X81">
        <f t="shared" si="2"/>
        <v>1</v>
      </c>
    </row>
    <row r="82">
      <c r="A82" s="1">
        <v>8108.0</v>
      </c>
      <c r="B82" s="3">
        <v>43906.0</v>
      </c>
      <c r="C82" s="1">
        <v>1.5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27.0</v>
      </c>
      <c r="K82" s="1" t="s">
        <v>20</v>
      </c>
      <c r="L82" s="1" t="s">
        <v>21</v>
      </c>
      <c r="N82" s="1" t="s">
        <v>71</v>
      </c>
      <c r="O82" s="1" t="s">
        <v>22</v>
      </c>
      <c r="P82" s="2"/>
      <c r="Q82" s="2"/>
      <c r="R82" s="2"/>
      <c r="S82" s="2"/>
      <c r="T82" s="2"/>
      <c r="U82" s="2"/>
      <c r="V82">
        <f t="shared" si="1"/>
        <v>2</v>
      </c>
      <c r="W82" s="1">
        <v>0.3</v>
      </c>
      <c r="X82">
        <f t="shared" si="2"/>
        <v>0.6</v>
      </c>
    </row>
    <row r="83">
      <c r="A83" s="1">
        <v>8110.0</v>
      </c>
      <c r="B83" s="3">
        <v>43899.0</v>
      </c>
      <c r="C83" s="1">
        <v>9.0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162.0</v>
      </c>
      <c r="K83" s="1" t="s">
        <v>64</v>
      </c>
      <c r="L83" s="1" t="s">
        <v>21</v>
      </c>
      <c r="N83" s="1" t="s">
        <v>28</v>
      </c>
      <c r="O83" s="2"/>
      <c r="P83" s="2"/>
      <c r="Q83" s="2"/>
      <c r="R83" s="2"/>
      <c r="S83" s="2"/>
      <c r="T83" s="2"/>
      <c r="U83" s="2"/>
      <c r="V83">
        <f t="shared" si="1"/>
        <v>1</v>
      </c>
      <c r="W83" s="1">
        <v>0.25</v>
      </c>
      <c r="X83">
        <f t="shared" si="2"/>
        <v>0.25</v>
      </c>
    </row>
    <row r="84">
      <c r="A84" s="1">
        <v>8111.0</v>
      </c>
      <c r="B84" s="3">
        <v>43899.0</v>
      </c>
      <c r="C84" s="1">
        <v>3.0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54.0</v>
      </c>
      <c r="K84" s="1" t="s">
        <v>34</v>
      </c>
      <c r="L84" s="1" t="s">
        <v>21</v>
      </c>
      <c r="N84" s="1" t="s">
        <v>99</v>
      </c>
      <c r="O84" s="2"/>
      <c r="P84" s="2"/>
      <c r="Q84" s="2"/>
      <c r="R84" s="2"/>
      <c r="S84" s="2"/>
      <c r="T84" s="2"/>
      <c r="U84" s="2"/>
      <c r="V84">
        <f t="shared" si="1"/>
        <v>1</v>
      </c>
      <c r="W84" s="1">
        <v>1.0</v>
      </c>
      <c r="X84">
        <f t="shared" si="2"/>
        <v>1</v>
      </c>
    </row>
    <row r="85">
      <c r="A85" s="1">
        <v>8112.0</v>
      </c>
      <c r="B85" s="3">
        <v>43899.0</v>
      </c>
      <c r="C85" s="1">
        <v>4.0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72.0</v>
      </c>
      <c r="K85" s="1" t="s">
        <v>90</v>
      </c>
      <c r="L85" s="1" t="s">
        <v>21</v>
      </c>
      <c r="N85" s="1" t="s">
        <v>155</v>
      </c>
      <c r="O85" s="2"/>
      <c r="P85" s="2"/>
      <c r="Q85" s="2"/>
      <c r="R85" s="2"/>
      <c r="S85" s="2"/>
      <c r="T85" s="2"/>
      <c r="U85" s="2"/>
      <c r="V85">
        <f t="shared" si="1"/>
        <v>1</v>
      </c>
      <c r="W85" s="1">
        <v>1.75</v>
      </c>
      <c r="X85">
        <f t="shared" si="2"/>
        <v>1.75</v>
      </c>
    </row>
    <row r="86">
      <c r="A86" s="1">
        <v>8113.0</v>
      </c>
      <c r="B86" s="3">
        <v>43899.0</v>
      </c>
      <c r="C86" s="1">
        <v>1.0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18.0</v>
      </c>
      <c r="K86" s="1" t="s">
        <v>104</v>
      </c>
      <c r="L86" s="1" t="s">
        <v>21</v>
      </c>
      <c r="N86" s="1" t="s">
        <v>50</v>
      </c>
      <c r="O86" s="2"/>
      <c r="P86" s="2"/>
      <c r="Q86" s="2"/>
      <c r="R86" s="2"/>
      <c r="S86" s="2"/>
      <c r="T86" s="2"/>
      <c r="U86" s="2"/>
      <c r="V86">
        <f t="shared" si="1"/>
        <v>1</v>
      </c>
      <c r="W86" s="1">
        <v>0.5</v>
      </c>
      <c r="X86">
        <f t="shared" si="2"/>
        <v>0.5</v>
      </c>
    </row>
    <row r="87">
      <c r="A87" s="1">
        <v>8114.0</v>
      </c>
      <c r="B87" s="3">
        <v>43912.0</v>
      </c>
      <c r="C87" s="1">
        <v>12.0</v>
      </c>
      <c r="D87" s="1">
        <v>6.0</v>
      </c>
      <c r="E87" s="1">
        <v>5.0</v>
      </c>
      <c r="F87" s="1">
        <v>9.0</v>
      </c>
      <c r="G87" s="1">
        <v>1.0</v>
      </c>
      <c r="H87" s="1">
        <v>0.0</v>
      </c>
      <c r="I87" s="1">
        <v>0.0</v>
      </c>
      <c r="J87" s="1">
        <v>665.0</v>
      </c>
      <c r="K87" s="1" t="s">
        <v>83</v>
      </c>
      <c r="L87" s="1" t="s">
        <v>21</v>
      </c>
      <c r="N87" s="1"/>
      <c r="O87" s="1" t="s">
        <v>156</v>
      </c>
      <c r="P87" s="1" t="s">
        <v>72</v>
      </c>
      <c r="Q87" s="1" t="s">
        <v>72</v>
      </c>
      <c r="R87" s="1" t="s">
        <v>84</v>
      </c>
      <c r="S87" s="2"/>
      <c r="T87" s="2"/>
      <c r="U87" s="2"/>
      <c r="V87">
        <f t="shared" si="1"/>
        <v>4</v>
      </c>
      <c r="W87" s="1">
        <v>2.5</v>
      </c>
      <c r="X87">
        <f t="shared" si="2"/>
        <v>10</v>
      </c>
    </row>
    <row r="88">
      <c r="A88" s="1">
        <v>8115.0</v>
      </c>
      <c r="B88" s="3">
        <v>43900.0</v>
      </c>
      <c r="C88" s="1">
        <v>0.0</v>
      </c>
      <c r="D88" s="1">
        <v>0.0</v>
      </c>
      <c r="E88" s="1">
        <v>0.0</v>
      </c>
      <c r="F88" s="1">
        <v>2.0</v>
      </c>
      <c r="G88" s="1">
        <v>0.0</v>
      </c>
      <c r="H88" s="1">
        <v>0.0</v>
      </c>
      <c r="I88" s="1">
        <v>0.0</v>
      </c>
      <c r="J88" s="1">
        <v>52.0</v>
      </c>
      <c r="K88" s="1" t="s">
        <v>109</v>
      </c>
      <c r="L88" s="1" t="s">
        <v>21</v>
      </c>
      <c r="N88" s="1" t="s">
        <v>62</v>
      </c>
      <c r="O88" s="1" t="s">
        <v>33</v>
      </c>
      <c r="P88" s="2"/>
      <c r="Q88" s="2"/>
      <c r="R88" s="2"/>
      <c r="S88" s="2"/>
      <c r="T88" s="2"/>
      <c r="U88" s="2"/>
      <c r="V88">
        <f t="shared" si="1"/>
        <v>2</v>
      </c>
      <c r="W88" s="1">
        <v>2.0</v>
      </c>
      <c r="X88">
        <f t="shared" si="2"/>
        <v>4</v>
      </c>
    </row>
    <row r="89">
      <c r="A89" s="1">
        <v>8116.0</v>
      </c>
      <c r="B89" s="3">
        <v>43900.0</v>
      </c>
      <c r="C89" s="1">
        <v>3.0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54.0</v>
      </c>
      <c r="K89" s="1" t="s">
        <v>64</v>
      </c>
      <c r="L89" s="1" t="s">
        <v>21</v>
      </c>
      <c r="N89" s="1" t="s">
        <v>45</v>
      </c>
      <c r="O89" s="2"/>
      <c r="P89" s="2"/>
      <c r="Q89" s="2"/>
      <c r="R89" s="2"/>
      <c r="S89" s="2"/>
      <c r="T89" s="2"/>
      <c r="U89" s="2"/>
      <c r="V89">
        <f t="shared" si="1"/>
        <v>1</v>
      </c>
      <c r="W89" s="1">
        <v>0.5</v>
      </c>
      <c r="X89">
        <f t="shared" si="2"/>
        <v>0.5</v>
      </c>
    </row>
    <row r="90">
      <c r="A90" s="1">
        <v>8117.0</v>
      </c>
      <c r="B90" s="3">
        <v>43900.0</v>
      </c>
      <c r="C90" s="1">
        <v>6.0</v>
      </c>
      <c r="D90" s="1">
        <v>2.0</v>
      </c>
      <c r="E90" s="1">
        <v>0.0</v>
      </c>
      <c r="F90" s="1">
        <v>4.0</v>
      </c>
      <c r="G90" s="1">
        <v>0.0</v>
      </c>
      <c r="H90" s="1">
        <v>1.0</v>
      </c>
      <c r="I90" s="1">
        <v>0.5</v>
      </c>
      <c r="J90" s="1">
        <v>276.0</v>
      </c>
      <c r="K90" s="1" t="s">
        <v>26</v>
      </c>
      <c r="L90" s="1" t="s">
        <v>21</v>
      </c>
      <c r="N90" s="1" t="s">
        <v>157</v>
      </c>
      <c r="O90" s="1" t="s">
        <v>45</v>
      </c>
      <c r="P90" s="1" t="s">
        <v>31</v>
      </c>
      <c r="Q90" s="1" t="s">
        <v>46</v>
      </c>
      <c r="R90" s="1" t="s">
        <v>47</v>
      </c>
      <c r="S90" s="2"/>
      <c r="T90" s="2"/>
      <c r="U90" s="2"/>
      <c r="V90">
        <f t="shared" si="1"/>
        <v>5</v>
      </c>
      <c r="W90" s="1">
        <v>2.5</v>
      </c>
      <c r="X90">
        <f t="shared" si="2"/>
        <v>12.5</v>
      </c>
    </row>
    <row r="91">
      <c r="A91" s="1">
        <v>8118.0</v>
      </c>
      <c r="B91" s="3">
        <v>43900.0</v>
      </c>
      <c r="C91" s="1">
        <v>3.0</v>
      </c>
      <c r="D91" s="1">
        <v>0.0</v>
      </c>
      <c r="E91" s="1">
        <v>4.5</v>
      </c>
      <c r="F91" s="1">
        <v>6.0</v>
      </c>
      <c r="G91" s="1">
        <v>0.0</v>
      </c>
      <c r="H91" s="1">
        <v>0.0</v>
      </c>
      <c r="I91" s="1">
        <v>0.0</v>
      </c>
      <c r="J91" s="1">
        <v>277.5</v>
      </c>
      <c r="K91" s="1" t="s">
        <v>48</v>
      </c>
      <c r="L91" s="1" t="s">
        <v>21</v>
      </c>
      <c r="N91" s="1" t="s">
        <v>88</v>
      </c>
      <c r="O91" s="1" t="s">
        <v>105</v>
      </c>
      <c r="P91" s="1" t="s">
        <v>31</v>
      </c>
      <c r="Q91" s="1" t="s">
        <v>106</v>
      </c>
      <c r="R91" s="1" t="s">
        <v>33</v>
      </c>
      <c r="S91" s="1" t="s">
        <v>108</v>
      </c>
      <c r="T91" s="2"/>
      <c r="U91" s="2"/>
      <c r="V91">
        <f t="shared" si="1"/>
        <v>6</v>
      </c>
      <c r="W91" s="1">
        <v>2.0</v>
      </c>
      <c r="X91">
        <f t="shared" si="2"/>
        <v>12</v>
      </c>
    </row>
    <row r="92">
      <c r="A92" s="1">
        <v>8119.0</v>
      </c>
      <c r="B92" s="3">
        <v>43900.0</v>
      </c>
      <c r="C92" s="1">
        <v>1.5</v>
      </c>
      <c r="D92" s="1">
        <v>1.5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55.5</v>
      </c>
      <c r="K92" s="1" t="s">
        <v>110</v>
      </c>
      <c r="L92" s="1" t="s">
        <v>21</v>
      </c>
      <c r="N92" s="1" t="s">
        <v>31</v>
      </c>
      <c r="O92" s="1" t="s">
        <v>33</v>
      </c>
      <c r="P92" s="1" t="s">
        <v>158</v>
      </c>
      <c r="Q92" s="1" t="s">
        <v>108</v>
      </c>
      <c r="R92" s="2"/>
      <c r="S92" s="2"/>
      <c r="T92" s="2"/>
      <c r="U92" s="2"/>
      <c r="V92">
        <f t="shared" si="1"/>
        <v>4</v>
      </c>
      <c r="W92" s="1">
        <v>1.5</v>
      </c>
      <c r="X92">
        <f t="shared" si="2"/>
        <v>6</v>
      </c>
    </row>
    <row r="93">
      <c r="A93" s="1">
        <v>8148.0</v>
      </c>
      <c r="B93" s="3">
        <v>43901.0</v>
      </c>
      <c r="C93" s="1">
        <v>5.0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90.0</v>
      </c>
      <c r="K93" s="1" t="s">
        <v>34</v>
      </c>
      <c r="L93" s="1" t="s">
        <v>21</v>
      </c>
      <c r="N93" s="1" t="s">
        <v>111</v>
      </c>
      <c r="O93" s="2"/>
      <c r="P93" s="2"/>
      <c r="Q93" s="2"/>
      <c r="R93" s="2"/>
      <c r="S93" s="2"/>
      <c r="T93" s="2"/>
      <c r="U93" s="2"/>
      <c r="V93">
        <f t="shared" si="1"/>
        <v>1</v>
      </c>
      <c r="W93" s="1">
        <v>1.0</v>
      </c>
      <c r="X93">
        <f t="shared" si="2"/>
        <v>1</v>
      </c>
    </row>
    <row r="94">
      <c r="A94" s="1">
        <v>8149.0</v>
      </c>
      <c r="B94" s="3">
        <v>43901.0</v>
      </c>
      <c r="C94" s="1">
        <v>3.0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54.0</v>
      </c>
      <c r="K94" s="1" t="s">
        <v>64</v>
      </c>
      <c r="L94" s="1" t="s">
        <v>21</v>
      </c>
      <c r="N94" s="1" t="s">
        <v>112</v>
      </c>
      <c r="O94" s="2"/>
      <c r="P94" s="2"/>
      <c r="Q94" s="2"/>
      <c r="R94" s="2"/>
      <c r="S94" s="2"/>
      <c r="T94" s="2"/>
      <c r="U94" s="2"/>
      <c r="V94">
        <f t="shared" si="1"/>
        <v>1</v>
      </c>
      <c r="W94" s="1">
        <v>0.25</v>
      </c>
      <c r="X94">
        <f t="shared" si="2"/>
        <v>0.25</v>
      </c>
    </row>
    <row r="95">
      <c r="A95" s="1">
        <v>8150.0</v>
      </c>
      <c r="B95" s="3">
        <v>43901.0</v>
      </c>
      <c r="C95" s="1">
        <v>1.0</v>
      </c>
      <c r="D95" s="1">
        <v>0.0</v>
      </c>
      <c r="E95" s="1">
        <v>1.0</v>
      </c>
      <c r="F95" s="1">
        <v>3.0</v>
      </c>
      <c r="G95" s="1">
        <v>2.0</v>
      </c>
      <c r="H95" s="1">
        <v>0.0</v>
      </c>
      <c r="I95" s="1">
        <v>0.0</v>
      </c>
      <c r="J95" s="1">
        <v>163.0</v>
      </c>
      <c r="K95" s="1" t="s">
        <v>26</v>
      </c>
      <c r="L95" s="1" t="s">
        <v>21</v>
      </c>
      <c r="N95" s="1"/>
      <c r="O95" s="1" t="s">
        <v>159</v>
      </c>
      <c r="P95" s="1" t="s">
        <v>112</v>
      </c>
      <c r="Q95" s="1" t="s">
        <v>113</v>
      </c>
      <c r="R95" s="1" t="s">
        <v>114</v>
      </c>
      <c r="S95" s="2"/>
      <c r="T95" s="2"/>
      <c r="U95" s="2"/>
      <c r="V95">
        <f t="shared" si="1"/>
        <v>4</v>
      </c>
      <c r="W95" s="1">
        <v>0.5</v>
      </c>
      <c r="X95">
        <f t="shared" si="2"/>
        <v>2</v>
      </c>
    </row>
    <row r="96">
      <c r="A96" s="1">
        <v>8151.0</v>
      </c>
      <c r="B96" s="3">
        <v>43901.0</v>
      </c>
      <c r="C96" s="1">
        <v>5.0</v>
      </c>
      <c r="D96" s="1">
        <v>0.5</v>
      </c>
      <c r="E96" s="1">
        <v>1.5</v>
      </c>
      <c r="F96" s="1">
        <v>5.0</v>
      </c>
      <c r="G96" s="1">
        <v>4.5</v>
      </c>
      <c r="H96" s="1">
        <v>0.0</v>
      </c>
      <c r="I96" s="1">
        <v>0.0</v>
      </c>
      <c r="J96" s="1">
        <v>369.0</v>
      </c>
      <c r="K96" s="1" t="s">
        <v>48</v>
      </c>
      <c r="L96" s="1" t="s">
        <v>21</v>
      </c>
      <c r="N96" s="1"/>
      <c r="O96" s="1" t="s">
        <v>68</v>
      </c>
      <c r="P96" s="1" t="s">
        <v>160</v>
      </c>
      <c r="Q96" s="1" t="s">
        <v>23</v>
      </c>
      <c r="R96" s="1" t="s">
        <v>69</v>
      </c>
      <c r="S96" s="1" t="s">
        <v>70</v>
      </c>
      <c r="T96" s="2"/>
      <c r="U96" s="2"/>
      <c r="V96">
        <f t="shared" si="1"/>
        <v>5</v>
      </c>
      <c r="W96" s="1">
        <v>2.0</v>
      </c>
      <c r="X96">
        <f t="shared" si="2"/>
        <v>10</v>
      </c>
    </row>
    <row r="97">
      <c r="A97" s="1">
        <v>8153.0</v>
      </c>
      <c r="B97" s="3">
        <v>43902.0</v>
      </c>
      <c r="C97" s="1">
        <v>5.0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90.0</v>
      </c>
      <c r="K97" s="1" t="s">
        <v>34</v>
      </c>
      <c r="L97" s="1" t="s">
        <v>21</v>
      </c>
      <c r="N97" s="1" t="s">
        <v>161</v>
      </c>
      <c r="O97" s="2"/>
      <c r="P97" s="2"/>
      <c r="Q97" s="2"/>
      <c r="R97" s="2"/>
      <c r="S97" s="2"/>
      <c r="T97" s="2"/>
      <c r="U97" s="2"/>
      <c r="V97">
        <f t="shared" si="1"/>
        <v>1</v>
      </c>
      <c r="W97" s="1">
        <v>1.0</v>
      </c>
      <c r="X97">
        <f t="shared" si="2"/>
        <v>1</v>
      </c>
    </row>
    <row r="98">
      <c r="A98" s="1">
        <v>8154.0</v>
      </c>
      <c r="B98" s="3">
        <v>43902.0</v>
      </c>
      <c r="C98" s="1">
        <v>2.4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43.2</v>
      </c>
      <c r="K98" s="1" t="s">
        <v>90</v>
      </c>
      <c r="L98" s="1" t="s">
        <v>21</v>
      </c>
      <c r="N98" s="1" t="s">
        <v>149</v>
      </c>
      <c r="O98" s="2"/>
      <c r="P98" s="2"/>
      <c r="Q98" s="2"/>
      <c r="R98" s="2"/>
      <c r="S98" s="2"/>
      <c r="T98" s="2"/>
      <c r="U98" s="2"/>
      <c r="V98">
        <f t="shared" si="1"/>
        <v>1</v>
      </c>
      <c r="W98" s="1">
        <v>1.0</v>
      </c>
      <c r="X98">
        <f t="shared" si="2"/>
        <v>1</v>
      </c>
    </row>
    <row r="99">
      <c r="A99" s="1">
        <v>8155.0</v>
      </c>
      <c r="B99" s="3">
        <v>43902.0</v>
      </c>
      <c r="C99" s="1">
        <v>3.5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63.0</v>
      </c>
      <c r="K99" s="1" t="s">
        <v>64</v>
      </c>
      <c r="L99" s="1" t="s">
        <v>21</v>
      </c>
      <c r="N99" s="1" t="s">
        <v>42</v>
      </c>
      <c r="O99" s="2"/>
      <c r="P99" s="2"/>
      <c r="Q99" s="2"/>
      <c r="R99" s="2"/>
      <c r="S99" s="2"/>
      <c r="T99" s="2"/>
      <c r="U99" s="2"/>
      <c r="V99">
        <f t="shared" si="1"/>
        <v>1</v>
      </c>
      <c r="W99" s="1">
        <v>0.5</v>
      </c>
      <c r="X99">
        <f t="shared" si="2"/>
        <v>0.5</v>
      </c>
    </row>
    <row r="100">
      <c r="A100" s="1">
        <v>8156.0</v>
      </c>
      <c r="B100" s="3">
        <v>43902.0</v>
      </c>
      <c r="C100" s="1">
        <v>2.0</v>
      </c>
      <c r="D100" s="1">
        <v>1.0</v>
      </c>
      <c r="E100" s="1">
        <v>0.0</v>
      </c>
      <c r="F100" s="1">
        <v>3.0</v>
      </c>
      <c r="G100" s="1">
        <v>0.25</v>
      </c>
      <c r="H100" s="1">
        <v>0.0</v>
      </c>
      <c r="I100" s="1">
        <v>0.0</v>
      </c>
      <c r="J100" s="1">
        <v>139.5</v>
      </c>
      <c r="K100" s="1" t="s">
        <v>26</v>
      </c>
      <c r="L100" s="1" t="s">
        <v>21</v>
      </c>
      <c r="N100" s="1"/>
      <c r="O100" s="1" t="s">
        <v>121</v>
      </c>
      <c r="P100" s="1" t="s">
        <v>122</v>
      </c>
      <c r="Q100" s="1" t="s">
        <v>42</v>
      </c>
      <c r="R100" s="1" t="s">
        <v>162</v>
      </c>
      <c r="S100" s="2"/>
      <c r="T100" s="2"/>
      <c r="U100" s="2"/>
      <c r="V100">
        <f t="shared" si="1"/>
        <v>4</v>
      </c>
      <c r="W100" s="1">
        <v>0.5</v>
      </c>
      <c r="X100">
        <f t="shared" si="2"/>
        <v>2</v>
      </c>
    </row>
    <row r="101">
      <c r="A101" s="1">
        <v>8157.0</v>
      </c>
      <c r="B101" s="3">
        <v>43902.0</v>
      </c>
      <c r="C101" s="1">
        <v>5.0</v>
      </c>
      <c r="D101" s="1">
        <v>5.0</v>
      </c>
      <c r="E101" s="1">
        <v>1.0</v>
      </c>
      <c r="F101" s="1">
        <v>5.0</v>
      </c>
      <c r="G101" s="1">
        <v>0.25</v>
      </c>
      <c r="H101" s="1">
        <v>0.5</v>
      </c>
      <c r="I101" s="1">
        <v>0.0</v>
      </c>
      <c r="J101" s="1">
        <v>349.5</v>
      </c>
      <c r="K101" s="1" t="s">
        <v>48</v>
      </c>
      <c r="L101" s="1" t="s">
        <v>21</v>
      </c>
      <c r="N101" s="1" t="s">
        <v>123</v>
      </c>
      <c r="O101" s="1" t="s">
        <v>124</v>
      </c>
      <c r="P101" s="1" t="s">
        <v>31</v>
      </c>
      <c r="Q101" s="1" t="s">
        <v>78</v>
      </c>
      <c r="R101" s="1" t="s">
        <v>42</v>
      </c>
      <c r="S101" s="1" t="s">
        <v>125</v>
      </c>
      <c r="T101" s="1" t="s">
        <v>126</v>
      </c>
      <c r="U101" s="2"/>
      <c r="V101">
        <f t="shared" si="1"/>
        <v>7</v>
      </c>
      <c r="W101" s="1">
        <v>1.0</v>
      </c>
      <c r="X101">
        <f t="shared" si="2"/>
        <v>7</v>
      </c>
    </row>
    <row r="102">
      <c r="A102" s="1">
        <v>8158.0</v>
      </c>
      <c r="B102" s="3">
        <v>43902.0</v>
      </c>
      <c r="C102" s="1">
        <v>1.0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18.0</v>
      </c>
      <c r="K102" s="1" t="s">
        <v>104</v>
      </c>
      <c r="L102" s="1" t="s">
        <v>21</v>
      </c>
      <c r="N102" s="1" t="s">
        <v>50</v>
      </c>
      <c r="O102" s="2"/>
      <c r="P102" s="2"/>
      <c r="Q102" s="2"/>
      <c r="R102" s="2"/>
      <c r="S102" s="2"/>
      <c r="T102" s="2"/>
      <c r="U102" s="2"/>
      <c r="V102">
        <f t="shared" si="1"/>
        <v>1</v>
      </c>
      <c r="W102" s="1">
        <v>0.5</v>
      </c>
      <c r="X102">
        <f t="shared" si="2"/>
        <v>0.5</v>
      </c>
    </row>
    <row r="103">
      <c r="A103" s="1">
        <v>8159.0</v>
      </c>
      <c r="B103" s="3">
        <v>43902.0</v>
      </c>
      <c r="C103" s="1">
        <v>5.5</v>
      </c>
      <c r="D103" s="1">
        <v>0.0</v>
      </c>
      <c r="E103" s="1">
        <v>0.0</v>
      </c>
      <c r="F103" s="1">
        <v>0.0</v>
      </c>
      <c r="G103" s="1">
        <v>0.5</v>
      </c>
      <c r="H103" s="1">
        <v>1.0</v>
      </c>
      <c r="I103" s="1">
        <v>0.0</v>
      </c>
      <c r="J103" s="1">
        <v>138.0</v>
      </c>
      <c r="K103" s="1" t="s">
        <v>20</v>
      </c>
      <c r="L103" s="1" t="s">
        <v>21</v>
      </c>
      <c r="N103" s="1" t="s">
        <v>42</v>
      </c>
      <c r="O103" s="2"/>
      <c r="P103" s="2"/>
      <c r="Q103" s="2"/>
      <c r="R103" s="2"/>
      <c r="S103" s="2"/>
      <c r="T103" s="2"/>
      <c r="U103" s="2"/>
      <c r="V103">
        <f t="shared" si="1"/>
        <v>1</v>
      </c>
      <c r="W103" s="1">
        <v>1.0</v>
      </c>
      <c r="X103">
        <f t="shared" si="2"/>
        <v>1</v>
      </c>
    </row>
    <row r="104">
      <c r="A104" s="1">
        <v>8162.0</v>
      </c>
      <c r="B104" s="3">
        <v>43902.0</v>
      </c>
      <c r="C104" s="1">
        <v>0.0</v>
      </c>
      <c r="D104" s="1">
        <v>0.0</v>
      </c>
      <c r="E104" s="1">
        <v>1.0</v>
      </c>
      <c r="F104" s="1">
        <v>1.0</v>
      </c>
      <c r="G104" s="1">
        <v>1.0</v>
      </c>
      <c r="H104" s="1">
        <v>0.0</v>
      </c>
      <c r="I104" s="1">
        <v>0.0</v>
      </c>
      <c r="J104" s="1">
        <v>67.0</v>
      </c>
      <c r="K104" s="1" t="s">
        <v>127</v>
      </c>
      <c r="L104" s="1" t="s">
        <v>21</v>
      </c>
      <c r="V104">
        <f t="shared" si="1"/>
        <v>0</v>
      </c>
      <c r="W104" s="1">
        <v>1.0</v>
      </c>
      <c r="X104">
        <f t="shared" si="2"/>
        <v>0</v>
      </c>
    </row>
    <row r="105">
      <c r="A105" s="1">
        <v>8163.0</v>
      </c>
      <c r="B105" s="3">
        <v>43911.0</v>
      </c>
      <c r="C105" s="1">
        <v>2.0</v>
      </c>
      <c r="D105" s="1">
        <v>2.0</v>
      </c>
      <c r="E105" s="1">
        <v>2.5</v>
      </c>
      <c r="F105" s="1">
        <v>9.0</v>
      </c>
      <c r="G105" s="1">
        <v>1.0</v>
      </c>
      <c r="H105" s="1">
        <v>0.0</v>
      </c>
      <c r="I105" s="1">
        <v>0.0</v>
      </c>
      <c r="J105" s="1">
        <v>371.5</v>
      </c>
      <c r="K105" s="1" t="s">
        <v>16</v>
      </c>
      <c r="L105" s="1" t="s">
        <v>21</v>
      </c>
      <c r="N105" s="1"/>
      <c r="O105" s="1" t="s">
        <v>62</v>
      </c>
      <c r="P105" s="1" t="s">
        <v>145</v>
      </c>
      <c r="Q105" s="1" t="s">
        <v>163</v>
      </c>
      <c r="R105" s="1" t="s">
        <v>33</v>
      </c>
      <c r="S105" s="2"/>
      <c r="T105" s="2"/>
      <c r="U105" s="2"/>
      <c r="V105">
        <f t="shared" si="1"/>
        <v>4</v>
      </c>
      <c r="W105" s="1">
        <v>2.0</v>
      </c>
      <c r="X105">
        <f t="shared" si="2"/>
        <v>8</v>
      </c>
    </row>
    <row r="106">
      <c r="A106" s="1">
        <v>8164.0</v>
      </c>
      <c r="B106" s="3">
        <v>43903.0</v>
      </c>
      <c r="C106" s="1">
        <v>4.0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72.0</v>
      </c>
      <c r="K106" s="1" t="s">
        <v>64</v>
      </c>
      <c r="L106" s="1" t="s">
        <v>21</v>
      </c>
      <c r="N106" s="1" t="s">
        <v>36</v>
      </c>
      <c r="O106" s="2"/>
      <c r="P106" s="2"/>
      <c r="Q106" s="2"/>
      <c r="R106" s="2"/>
      <c r="S106" s="2"/>
      <c r="T106" s="2"/>
      <c r="U106" s="2"/>
      <c r="V106">
        <f t="shared" si="1"/>
        <v>1</v>
      </c>
      <c r="W106" s="1">
        <v>1.0</v>
      </c>
      <c r="X106">
        <f t="shared" si="2"/>
        <v>1</v>
      </c>
    </row>
    <row r="107">
      <c r="A107" s="1">
        <v>8165.0</v>
      </c>
      <c r="B107" s="3">
        <v>43903.0</v>
      </c>
      <c r="C107" s="1">
        <v>0.0</v>
      </c>
      <c r="D107" s="1">
        <v>0.0</v>
      </c>
      <c r="E107" s="1">
        <v>0.0</v>
      </c>
      <c r="F107" s="1">
        <v>2.0</v>
      </c>
      <c r="G107" s="1">
        <v>0.0</v>
      </c>
      <c r="H107" s="1">
        <v>0.0</v>
      </c>
      <c r="I107" s="1">
        <v>0.0</v>
      </c>
      <c r="J107" s="1">
        <v>52.0</v>
      </c>
      <c r="K107" s="1" t="s">
        <v>128</v>
      </c>
      <c r="L107" s="1" t="s">
        <v>21</v>
      </c>
      <c r="N107" s="1" t="s">
        <v>129</v>
      </c>
      <c r="O107" s="2"/>
      <c r="P107" s="2"/>
      <c r="Q107" s="2"/>
      <c r="R107" s="2"/>
      <c r="S107" s="2"/>
      <c r="T107" s="2"/>
      <c r="U107" s="2"/>
      <c r="V107">
        <f t="shared" si="1"/>
        <v>1</v>
      </c>
      <c r="W107" s="1">
        <v>1.0</v>
      </c>
      <c r="X107">
        <f t="shared" si="2"/>
        <v>1</v>
      </c>
    </row>
    <row r="108">
      <c r="A108" s="1">
        <v>8166.0</v>
      </c>
      <c r="B108" s="3">
        <v>43903.0</v>
      </c>
      <c r="C108" s="1">
        <v>1.0</v>
      </c>
      <c r="D108" s="1">
        <v>1.0</v>
      </c>
      <c r="E108" s="1">
        <v>1.0</v>
      </c>
      <c r="F108" s="1">
        <v>7.0</v>
      </c>
      <c r="G108" s="1">
        <v>4.0</v>
      </c>
      <c r="H108" s="1">
        <v>0.0</v>
      </c>
      <c r="I108" s="1">
        <v>0.0</v>
      </c>
      <c r="J108" s="1">
        <v>338.0</v>
      </c>
      <c r="K108" s="1" t="s">
        <v>16</v>
      </c>
      <c r="L108" s="1" t="s">
        <v>21</v>
      </c>
      <c r="N108" s="1"/>
      <c r="O108" s="1" t="s">
        <v>134</v>
      </c>
      <c r="P108" s="1" t="s">
        <v>135</v>
      </c>
      <c r="Q108" s="1" t="s">
        <v>164</v>
      </c>
      <c r="R108" s="1" t="s">
        <v>165</v>
      </c>
      <c r="S108" s="2"/>
      <c r="T108" s="2"/>
      <c r="U108" s="2"/>
      <c r="V108">
        <f t="shared" si="1"/>
        <v>4</v>
      </c>
      <c r="W108" s="1">
        <v>1.0</v>
      </c>
      <c r="X108">
        <f t="shared" si="2"/>
        <v>4</v>
      </c>
    </row>
    <row r="109">
      <c r="A109" s="1">
        <v>8174.0</v>
      </c>
      <c r="B109" s="3">
        <v>43904.0</v>
      </c>
      <c r="C109" s="1">
        <v>5.0</v>
      </c>
      <c r="D109" s="1">
        <v>0.0</v>
      </c>
      <c r="E109" s="1">
        <v>1.0</v>
      </c>
      <c r="F109" s="1">
        <v>0.0</v>
      </c>
      <c r="G109" s="1">
        <v>0.0</v>
      </c>
      <c r="H109" s="1">
        <v>0.0</v>
      </c>
      <c r="I109" s="1">
        <v>0.0</v>
      </c>
      <c r="J109" s="1">
        <v>105.0</v>
      </c>
      <c r="K109" s="1" t="s">
        <v>90</v>
      </c>
      <c r="L109" s="1" t="s">
        <v>21</v>
      </c>
      <c r="N109" s="1" t="s">
        <v>79</v>
      </c>
      <c r="O109" s="2"/>
      <c r="P109" s="2"/>
      <c r="Q109" s="2"/>
      <c r="R109" s="2"/>
      <c r="S109" s="2"/>
      <c r="T109" s="2"/>
      <c r="U109" s="2"/>
      <c r="V109">
        <f t="shared" si="1"/>
        <v>1</v>
      </c>
      <c r="W109" s="1">
        <v>1.25</v>
      </c>
      <c r="X109">
        <f t="shared" si="2"/>
        <v>1.25</v>
      </c>
    </row>
    <row r="110">
      <c r="A110" s="1">
        <v>8175.0</v>
      </c>
      <c r="B110" s="3">
        <v>43904.0</v>
      </c>
      <c r="C110" s="1">
        <v>0.5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9.0</v>
      </c>
      <c r="K110" s="1" t="s">
        <v>64</v>
      </c>
      <c r="L110" s="1" t="s">
        <v>21</v>
      </c>
      <c r="N110" s="1" t="s">
        <v>65</v>
      </c>
      <c r="O110" s="2"/>
      <c r="P110" s="2"/>
      <c r="Q110" s="2"/>
      <c r="R110" s="2"/>
      <c r="S110" s="2"/>
      <c r="T110" s="2"/>
      <c r="U110" s="2"/>
      <c r="V110">
        <f t="shared" si="1"/>
        <v>1</v>
      </c>
      <c r="W110" s="1">
        <v>0.25</v>
      </c>
      <c r="X110">
        <f t="shared" si="2"/>
        <v>0.25</v>
      </c>
    </row>
    <row r="111">
      <c r="A111" s="1">
        <v>8176.0</v>
      </c>
      <c r="B111" s="3">
        <v>43904.0</v>
      </c>
      <c r="C111" s="1">
        <v>2.0</v>
      </c>
      <c r="D111" s="1">
        <v>0.0</v>
      </c>
      <c r="E111" s="1">
        <v>2.0</v>
      </c>
      <c r="F111" s="1">
        <v>1.0</v>
      </c>
      <c r="G111" s="1">
        <v>0.0</v>
      </c>
      <c r="H111" s="1">
        <v>2.0</v>
      </c>
      <c r="I111" s="1">
        <v>0.0</v>
      </c>
      <c r="J111" s="1">
        <v>144.0</v>
      </c>
      <c r="K111" s="1" t="s">
        <v>26</v>
      </c>
      <c r="L111" s="1" t="s">
        <v>21</v>
      </c>
      <c r="N111" s="1"/>
      <c r="O111" s="1" t="s">
        <v>166</v>
      </c>
      <c r="P111" s="1" t="s">
        <v>65</v>
      </c>
      <c r="Q111" s="1" t="s">
        <v>167</v>
      </c>
      <c r="R111" s="1" t="s">
        <v>168</v>
      </c>
      <c r="S111" s="1" t="s">
        <v>169</v>
      </c>
      <c r="T111" s="2"/>
      <c r="U111" s="2"/>
      <c r="V111">
        <f t="shared" si="1"/>
        <v>5</v>
      </c>
      <c r="W111" s="1">
        <v>1.5</v>
      </c>
      <c r="X111">
        <f t="shared" si="2"/>
        <v>7.5</v>
      </c>
    </row>
    <row r="112">
      <c r="A112" s="1">
        <v>8177.0</v>
      </c>
      <c r="B112" s="3">
        <v>43904.0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 t="s">
        <v>30</v>
      </c>
      <c r="L112" s="1" t="s">
        <v>21</v>
      </c>
      <c r="N112" s="1"/>
      <c r="O112" s="1" t="s">
        <v>170</v>
      </c>
      <c r="P112" s="1" t="s">
        <v>59</v>
      </c>
      <c r="Q112" s="1" t="s">
        <v>33</v>
      </c>
      <c r="R112" s="2"/>
      <c r="S112" s="2"/>
      <c r="T112" s="2"/>
      <c r="U112" s="2"/>
      <c r="V112">
        <f t="shared" si="1"/>
        <v>3</v>
      </c>
      <c r="W112" s="1">
        <v>2.0</v>
      </c>
      <c r="X112">
        <f t="shared" si="2"/>
        <v>6</v>
      </c>
    </row>
    <row r="113">
      <c r="A113" s="1">
        <v>8178.0</v>
      </c>
      <c r="B113" s="3">
        <v>43904.0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19.0</v>
      </c>
      <c r="K113" s="1" t="s">
        <v>110</v>
      </c>
      <c r="L113" s="1" t="s">
        <v>21</v>
      </c>
      <c r="N113" s="1"/>
      <c r="O113" s="1" t="s">
        <v>171</v>
      </c>
      <c r="P113" s="1" t="s">
        <v>33</v>
      </c>
      <c r="Q113" s="1" t="s">
        <v>172</v>
      </c>
      <c r="R113" s="2"/>
      <c r="S113" s="2"/>
      <c r="T113" s="2"/>
      <c r="U113" s="2"/>
      <c r="V113">
        <f t="shared" si="1"/>
        <v>3</v>
      </c>
      <c r="W113" s="1">
        <v>1.0</v>
      </c>
      <c r="X113">
        <f t="shared" si="2"/>
        <v>3</v>
      </c>
    </row>
    <row r="114">
      <c r="A114" s="1">
        <v>8179.0</v>
      </c>
      <c r="B114" s="3">
        <v>43904.0</v>
      </c>
      <c r="C114" s="1">
        <v>0.0</v>
      </c>
      <c r="D114" s="1">
        <v>0.0</v>
      </c>
      <c r="E114" s="1">
        <v>1.5</v>
      </c>
      <c r="F114" s="1">
        <v>2.0</v>
      </c>
      <c r="G114" s="1">
        <v>3.0</v>
      </c>
      <c r="H114" s="1">
        <v>0.0</v>
      </c>
      <c r="I114" s="1">
        <v>0.0</v>
      </c>
      <c r="J114" s="1">
        <v>152.5</v>
      </c>
      <c r="K114" s="1" t="s">
        <v>16</v>
      </c>
      <c r="L114" s="1" t="s">
        <v>21</v>
      </c>
      <c r="N114" s="1"/>
      <c r="O114" s="1" t="s">
        <v>62</v>
      </c>
      <c r="P114" s="1" t="s">
        <v>173</v>
      </c>
      <c r="Q114" s="1" t="s">
        <v>174</v>
      </c>
      <c r="R114" s="1" t="s">
        <v>33</v>
      </c>
      <c r="S114" s="1" t="s">
        <v>147</v>
      </c>
      <c r="T114" s="2"/>
      <c r="U114" s="2"/>
      <c r="V114">
        <f t="shared" si="1"/>
        <v>5</v>
      </c>
      <c r="W114" s="1">
        <v>2.0</v>
      </c>
      <c r="X114">
        <f t="shared" si="2"/>
        <v>10</v>
      </c>
    </row>
    <row r="115">
      <c r="A115" s="1">
        <v>8180.0</v>
      </c>
      <c r="B115" s="3">
        <v>43906.0</v>
      </c>
      <c r="C115" s="1">
        <v>3.0</v>
      </c>
      <c r="D115" s="1">
        <v>1.0</v>
      </c>
      <c r="E115" s="1">
        <v>5.0</v>
      </c>
      <c r="F115" s="1">
        <v>1.0</v>
      </c>
      <c r="G115" s="1">
        <v>3.0</v>
      </c>
      <c r="H115" s="1">
        <v>0.0</v>
      </c>
      <c r="I115" s="1">
        <v>0.0</v>
      </c>
      <c r="J115" s="1">
        <v>252.0</v>
      </c>
      <c r="K115" s="1" t="s">
        <v>16</v>
      </c>
      <c r="L115" s="1" t="s">
        <v>21</v>
      </c>
      <c r="N115" s="1" t="s">
        <v>18</v>
      </c>
      <c r="O115" s="1"/>
      <c r="P115" s="1" t="s">
        <v>19</v>
      </c>
      <c r="Q115" s="1" t="s">
        <v>175</v>
      </c>
      <c r="R115" s="2"/>
      <c r="S115" s="2"/>
      <c r="T115" s="2"/>
      <c r="U115" s="2"/>
      <c r="V115">
        <f t="shared" si="1"/>
        <v>3</v>
      </c>
      <c r="W115" s="1">
        <v>2.0</v>
      </c>
      <c r="X115">
        <f t="shared" si="2"/>
        <v>6</v>
      </c>
    </row>
    <row r="116">
      <c r="A116" s="1">
        <v>8181.0</v>
      </c>
      <c r="B116" s="3">
        <v>43905.0</v>
      </c>
      <c r="C116" s="1">
        <v>1.5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27.0</v>
      </c>
      <c r="K116" s="1" t="s">
        <v>64</v>
      </c>
      <c r="L116" s="1" t="s">
        <v>21</v>
      </c>
      <c r="N116" s="1" t="s">
        <v>87</v>
      </c>
      <c r="O116" s="2"/>
      <c r="P116" s="2"/>
      <c r="Q116" s="2"/>
      <c r="R116" s="2"/>
      <c r="S116" s="2"/>
      <c r="T116" s="2"/>
      <c r="U116" s="2"/>
      <c r="V116">
        <f t="shared" si="1"/>
        <v>1</v>
      </c>
      <c r="W116" s="1">
        <v>0.2</v>
      </c>
      <c r="X116">
        <f t="shared" si="2"/>
        <v>0.2</v>
      </c>
    </row>
    <row r="117">
      <c r="A117" s="1">
        <v>8183.0</v>
      </c>
      <c r="B117" s="3">
        <v>43905.0</v>
      </c>
      <c r="C117" s="1">
        <v>0.25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4.5</v>
      </c>
      <c r="K117" s="1" t="s">
        <v>26</v>
      </c>
      <c r="L117" s="1" t="s">
        <v>21</v>
      </c>
      <c r="N117" s="1"/>
      <c r="O117" s="1" t="s">
        <v>88</v>
      </c>
      <c r="P117" s="1" t="s">
        <v>176</v>
      </c>
      <c r="Q117" s="1" t="s">
        <v>87</v>
      </c>
      <c r="R117" s="1" t="s">
        <v>89</v>
      </c>
      <c r="S117" s="2"/>
      <c r="T117" s="2"/>
      <c r="U117" s="2"/>
      <c r="V117">
        <f t="shared" si="1"/>
        <v>4</v>
      </c>
      <c r="W117" s="1">
        <v>0.2</v>
      </c>
      <c r="X117">
        <f t="shared" si="2"/>
        <v>0.8</v>
      </c>
    </row>
    <row r="118">
      <c r="A118" s="1">
        <v>8184.0</v>
      </c>
      <c r="B118" s="3">
        <v>43905.0</v>
      </c>
      <c r="C118" s="1">
        <v>0.1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1.8</v>
      </c>
      <c r="K118" s="1" t="s">
        <v>90</v>
      </c>
      <c r="L118" s="1" t="s">
        <v>21</v>
      </c>
      <c r="N118" s="1" t="s">
        <v>91</v>
      </c>
      <c r="O118" s="2"/>
      <c r="P118" s="2"/>
      <c r="Q118" s="2"/>
      <c r="R118" s="2"/>
      <c r="S118" s="2"/>
      <c r="T118" s="2"/>
      <c r="U118" s="2"/>
      <c r="V118">
        <f t="shared" si="1"/>
        <v>1</v>
      </c>
      <c r="W118" s="1">
        <v>0.75</v>
      </c>
      <c r="X118">
        <f t="shared" si="2"/>
        <v>0.75</v>
      </c>
    </row>
    <row r="119">
      <c r="A119" s="1">
        <v>8185.0</v>
      </c>
      <c r="B119" s="3">
        <v>43905.0</v>
      </c>
      <c r="C119" s="1">
        <v>0.0</v>
      </c>
      <c r="D119" s="1">
        <v>5.0</v>
      </c>
      <c r="E119" s="1">
        <v>0.0</v>
      </c>
      <c r="F119" s="1">
        <v>2.0</v>
      </c>
      <c r="G119" s="1">
        <v>0.0</v>
      </c>
      <c r="H119" s="1">
        <v>0.0</v>
      </c>
      <c r="I119" s="1">
        <v>0.0</v>
      </c>
      <c r="J119" s="1">
        <v>147.0</v>
      </c>
      <c r="K119" s="1" t="s">
        <v>16</v>
      </c>
      <c r="L119" s="1" t="s">
        <v>21</v>
      </c>
      <c r="N119" s="1"/>
      <c r="O119" s="1" t="s">
        <v>177</v>
      </c>
      <c r="P119" s="1" t="s">
        <v>152</v>
      </c>
      <c r="Q119" s="1" t="s">
        <v>93</v>
      </c>
      <c r="R119" s="1" t="s">
        <v>94</v>
      </c>
      <c r="S119" s="2"/>
      <c r="T119" s="2"/>
      <c r="U119" s="2"/>
      <c r="V119">
        <f t="shared" si="1"/>
        <v>4</v>
      </c>
      <c r="W119" s="1">
        <v>2.0</v>
      </c>
      <c r="X119">
        <f t="shared" si="2"/>
        <v>8</v>
      </c>
    </row>
    <row r="120">
      <c r="A120" s="1">
        <v>8186.0</v>
      </c>
      <c r="B120" s="3">
        <v>43905.0</v>
      </c>
      <c r="C120" s="1">
        <v>2.0</v>
      </c>
      <c r="D120" s="1">
        <v>0.0</v>
      </c>
      <c r="E120" s="1">
        <v>2.5</v>
      </c>
      <c r="F120" s="1">
        <v>7.0</v>
      </c>
      <c r="G120" s="1">
        <v>0.0</v>
      </c>
      <c r="H120" s="1">
        <v>0.0</v>
      </c>
      <c r="I120" s="1">
        <v>0.0</v>
      </c>
      <c r="J120" s="1">
        <v>255.5</v>
      </c>
      <c r="K120" s="1" t="s">
        <v>20</v>
      </c>
      <c r="L120" s="1" t="s">
        <v>21</v>
      </c>
      <c r="N120" s="1"/>
      <c r="O120" s="1" t="s">
        <v>95</v>
      </c>
      <c r="P120" s="1" t="s">
        <v>96</v>
      </c>
      <c r="Q120" s="1" t="s">
        <v>97</v>
      </c>
      <c r="R120" s="2"/>
      <c r="S120" s="2"/>
      <c r="T120" s="2"/>
      <c r="U120" s="2"/>
      <c r="V120">
        <f t="shared" si="1"/>
        <v>3</v>
      </c>
      <c r="W120" s="1">
        <v>2.0</v>
      </c>
      <c r="X120">
        <f t="shared" si="2"/>
        <v>6</v>
      </c>
    </row>
    <row r="121">
      <c r="A121" s="1">
        <v>8188.0</v>
      </c>
      <c r="B121" s="3">
        <v>43905.0</v>
      </c>
      <c r="C121" s="1">
        <v>14.0</v>
      </c>
      <c r="D121" s="1">
        <v>4.3</v>
      </c>
      <c r="E121" s="1">
        <v>4.7</v>
      </c>
      <c r="F121" s="1">
        <v>10.0</v>
      </c>
      <c r="G121" s="1">
        <v>1.0</v>
      </c>
      <c r="H121" s="1">
        <v>0.0</v>
      </c>
      <c r="I121" s="1">
        <v>0.0</v>
      </c>
      <c r="J121" s="1">
        <v>690.2</v>
      </c>
      <c r="K121" s="1" t="s">
        <v>83</v>
      </c>
      <c r="L121" s="1" t="s">
        <v>21</v>
      </c>
      <c r="N121" s="1"/>
      <c r="O121" s="1" t="s">
        <v>154</v>
      </c>
      <c r="P121" s="1" t="s">
        <v>85</v>
      </c>
      <c r="Q121" s="1" t="s">
        <v>178</v>
      </c>
      <c r="R121" s="2"/>
      <c r="S121" s="2"/>
      <c r="T121" s="2"/>
      <c r="U121" s="2"/>
      <c r="V121">
        <f t="shared" si="1"/>
        <v>3</v>
      </c>
      <c r="W121" s="1">
        <v>2.0</v>
      </c>
      <c r="X121">
        <f t="shared" si="2"/>
        <v>6</v>
      </c>
    </row>
    <row r="122">
      <c r="A122" s="1">
        <v>8190.0</v>
      </c>
      <c r="B122" s="3">
        <v>43909.0</v>
      </c>
      <c r="C122" s="1">
        <v>4.0</v>
      </c>
      <c r="D122" s="1">
        <v>2.0</v>
      </c>
      <c r="E122" s="1">
        <v>2.0</v>
      </c>
      <c r="F122" s="1">
        <v>4.0</v>
      </c>
      <c r="G122" s="1">
        <v>5.0</v>
      </c>
      <c r="H122" s="1">
        <v>0.0</v>
      </c>
      <c r="I122" s="1">
        <v>0.0</v>
      </c>
      <c r="J122" s="1">
        <v>374.0</v>
      </c>
      <c r="K122" s="1" t="s">
        <v>16</v>
      </c>
      <c r="L122" s="1" t="s">
        <v>21</v>
      </c>
      <c r="N122" s="1"/>
      <c r="O122" s="1" t="s">
        <v>19</v>
      </c>
      <c r="P122" s="1" t="s">
        <v>79</v>
      </c>
      <c r="Q122" s="1" t="s">
        <v>42</v>
      </c>
      <c r="R122" s="2"/>
      <c r="S122" s="2"/>
      <c r="T122" s="2"/>
      <c r="U122" s="2"/>
      <c r="V122">
        <f t="shared" si="1"/>
        <v>3</v>
      </c>
      <c r="W122" s="1">
        <v>1.0</v>
      </c>
      <c r="X122">
        <f t="shared" si="2"/>
        <v>3</v>
      </c>
    </row>
    <row r="123">
      <c r="A123" s="1">
        <v>8191.0</v>
      </c>
      <c r="B123" s="3">
        <v>43906.0</v>
      </c>
      <c r="C123" s="1">
        <v>1.0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18.0</v>
      </c>
      <c r="K123" s="1" t="s">
        <v>24</v>
      </c>
      <c r="L123" s="1" t="s">
        <v>21</v>
      </c>
      <c r="N123" s="1" t="s">
        <v>98</v>
      </c>
      <c r="O123" s="2"/>
      <c r="P123" s="2"/>
      <c r="Q123" s="2"/>
      <c r="R123" s="2"/>
      <c r="S123" s="2"/>
      <c r="T123" s="2"/>
      <c r="U123" s="2"/>
      <c r="V123">
        <f t="shared" si="1"/>
        <v>1</v>
      </c>
      <c r="W123" s="1">
        <v>2.5</v>
      </c>
      <c r="X123">
        <f t="shared" si="2"/>
        <v>2.5</v>
      </c>
    </row>
    <row r="124">
      <c r="A124" s="1">
        <v>8192.0</v>
      </c>
      <c r="B124" s="3">
        <v>43906.0</v>
      </c>
      <c r="C124" s="1">
        <v>13.0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234.0</v>
      </c>
      <c r="K124" s="1" t="s">
        <v>64</v>
      </c>
      <c r="L124" s="1" t="s">
        <v>21</v>
      </c>
      <c r="N124" s="1" t="s">
        <v>28</v>
      </c>
      <c r="O124" s="2"/>
      <c r="P124" s="2"/>
      <c r="Q124" s="2"/>
      <c r="R124" s="2"/>
      <c r="S124" s="2"/>
      <c r="T124" s="2"/>
      <c r="U124" s="2"/>
      <c r="V124">
        <f t="shared" si="1"/>
        <v>1</v>
      </c>
      <c r="W124" s="1">
        <v>25.0</v>
      </c>
      <c r="X124">
        <f t="shared" si="2"/>
        <v>25</v>
      </c>
    </row>
    <row r="125">
      <c r="A125" s="1">
        <v>8193.0</v>
      </c>
      <c r="B125" s="3">
        <v>43906.0</v>
      </c>
      <c r="C125" s="1">
        <v>1.0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18.0</v>
      </c>
      <c r="K125" s="1" t="s">
        <v>90</v>
      </c>
      <c r="L125" s="1" t="s">
        <v>21</v>
      </c>
      <c r="N125" s="1" t="s">
        <v>100</v>
      </c>
      <c r="O125" s="1" t="s">
        <v>101</v>
      </c>
      <c r="P125" s="2"/>
      <c r="Q125" s="2"/>
      <c r="R125" s="2"/>
      <c r="S125" s="2"/>
      <c r="T125" s="2"/>
      <c r="U125" s="2"/>
      <c r="V125">
        <f t="shared" si="1"/>
        <v>2</v>
      </c>
      <c r="W125" s="1">
        <v>0.0</v>
      </c>
      <c r="X125">
        <f t="shared" si="2"/>
        <v>0</v>
      </c>
    </row>
    <row r="126">
      <c r="A126" s="1">
        <v>8194.0</v>
      </c>
      <c r="B126" s="3">
        <v>43906.0</v>
      </c>
      <c r="C126" s="1">
        <v>3.0</v>
      </c>
      <c r="D126" s="1">
        <v>0.0</v>
      </c>
      <c r="E126" s="1">
        <v>1.0</v>
      </c>
      <c r="F126" s="1">
        <v>6.0</v>
      </c>
      <c r="G126" s="1">
        <v>1.0</v>
      </c>
      <c r="H126" s="1">
        <v>0.0</v>
      </c>
      <c r="I126" s="1">
        <v>0.0</v>
      </c>
      <c r="J126" s="1">
        <v>251.0</v>
      </c>
      <c r="K126" s="1" t="s">
        <v>26</v>
      </c>
      <c r="L126" s="1" t="s">
        <v>21</v>
      </c>
      <c r="N126" s="1"/>
      <c r="O126" s="1" t="s">
        <v>98</v>
      </c>
      <c r="P126" s="1" t="s">
        <v>28</v>
      </c>
      <c r="Q126" s="1" t="s">
        <v>102</v>
      </c>
      <c r="R126" s="1" t="s">
        <v>29</v>
      </c>
      <c r="S126" s="2"/>
      <c r="T126" s="2"/>
      <c r="U126" s="2"/>
      <c r="V126">
        <f t="shared" si="1"/>
        <v>4</v>
      </c>
      <c r="W126" s="1">
        <v>1.25</v>
      </c>
      <c r="X126">
        <f t="shared" si="2"/>
        <v>5</v>
      </c>
    </row>
    <row r="127">
      <c r="A127" s="1">
        <v>8196.0</v>
      </c>
      <c r="B127" s="3">
        <v>43906.0</v>
      </c>
      <c r="C127" s="1">
        <v>1.0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18.0</v>
      </c>
      <c r="K127" s="1" t="s">
        <v>104</v>
      </c>
      <c r="L127" s="1" t="s">
        <v>21</v>
      </c>
      <c r="N127" s="1" t="s">
        <v>50</v>
      </c>
      <c r="O127" s="2"/>
      <c r="P127" s="2"/>
      <c r="Q127" s="2"/>
      <c r="R127" s="2"/>
      <c r="S127" s="2"/>
      <c r="T127" s="2"/>
      <c r="U127" s="2"/>
      <c r="V127">
        <f t="shared" si="1"/>
        <v>1</v>
      </c>
      <c r="W127" s="1">
        <v>0.5</v>
      </c>
      <c r="X127">
        <f t="shared" si="2"/>
        <v>0.5</v>
      </c>
    </row>
    <row r="128">
      <c r="A128" s="1">
        <v>8197.0</v>
      </c>
      <c r="B128" s="3">
        <v>43907.0</v>
      </c>
      <c r="C128" s="1">
        <v>0.0</v>
      </c>
      <c r="D128" s="1">
        <v>0.0</v>
      </c>
      <c r="E128" s="1">
        <v>0.0</v>
      </c>
      <c r="F128" s="1">
        <v>3.0</v>
      </c>
      <c r="G128" s="1">
        <v>0.0</v>
      </c>
      <c r="H128" s="1">
        <v>0.0</v>
      </c>
      <c r="I128" s="1">
        <v>0.0</v>
      </c>
      <c r="J128" s="1">
        <v>78.0</v>
      </c>
      <c r="K128" s="1" t="s">
        <v>109</v>
      </c>
      <c r="L128" s="1" t="s">
        <v>21</v>
      </c>
      <c r="N128" s="1" t="s">
        <v>62</v>
      </c>
      <c r="O128" s="1" t="s">
        <v>33</v>
      </c>
      <c r="P128" s="2"/>
      <c r="Q128" s="2"/>
      <c r="R128" s="2"/>
      <c r="S128" s="2"/>
      <c r="T128" s="2"/>
      <c r="U128" s="2"/>
      <c r="V128">
        <f t="shared" si="1"/>
        <v>2</v>
      </c>
      <c r="W128" s="1">
        <v>2.0</v>
      </c>
      <c r="X128">
        <f t="shared" si="2"/>
        <v>4</v>
      </c>
    </row>
    <row r="129">
      <c r="A129" s="1">
        <v>8198.0</v>
      </c>
      <c r="B129" s="3">
        <v>43907.0</v>
      </c>
      <c r="C129" s="1">
        <v>1.0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18.0</v>
      </c>
      <c r="K129" s="1" t="s">
        <v>64</v>
      </c>
      <c r="L129" s="1" t="s">
        <v>21</v>
      </c>
      <c r="N129" s="1" t="s">
        <v>45</v>
      </c>
      <c r="O129" s="2"/>
      <c r="P129" s="2"/>
      <c r="Q129" s="2"/>
      <c r="R129" s="2"/>
      <c r="S129" s="2"/>
      <c r="T129" s="2"/>
      <c r="U129" s="2"/>
      <c r="V129">
        <f t="shared" si="1"/>
        <v>1</v>
      </c>
      <c r="W129" s="1">
        <v>0.5</v>
      </c>
      <c r="X129">
        <f t="shared" si="2"/>
        <v>0.5</v>
      </c>
    </row>
    <row r="130">
      <c r="A130" s="1">
        <v>8199.0</v>
      </c>
      <c r="B130" s="3">
        <v>43907.0</v>
      </c>
      <c r="C130" s="1">
        <v>3.5</v>
      </c>
      <c r="D130" s="1">
        <v>2.0</v>
      </c>
      <c r="E130" s="1">
        <v>1.0</v>
      </c>
      <c r="F130" s="1">
        <v>1.0</v>
      </c>
      <c r="G130" s="1">
        <v>1.0</v>
      </c>
      <c r="H130" s="1">
        <v>1.0</v>
      </c>
      <c r="I130" s="1">
        <v>0.5</v>
      </c>
      <c r="J130" s="1">
        <v>194.0</v>
      </c>
      <c r="K130" s="1" t="s">
        <v>26</v>
      </c>
      <c r="L130" s="1" t="s">
        <v>21</v>
      </c>
      <c r="N130" s="1" t="s">
        <v>157</v>
      </c>
      <c r="O130" s="1" t="s">
        <v>45</v>
      </c>
      <c r="P130" s="1" t="s">
        <v>31</v>
      </c>
      <c r="Q130" s="1" t="s">
        <v>46</v>
      </c>
      <c r="R130" s="1" t="s">
        <v>47</v>
      </c>
      <c r="S130" s="2"/>
      <c r="T130" s="2"/>
      <c r="U130" s="2"/>
      <c r="V130">
        <f t="shared" si="1"/>
        <v>5</v>
      </c>
      <c r="W130" s="1">
        <v>2.0</v>
      </c>
      <c r="X130">
        <f t="shared" si="2"/>
        <v>10</v>
      </c>
    </row>
    <row r="131">
      <c r="A131" s="1">
        <v>8200.0</v>
      </c>
      <c r="B131" s="3">
        <v>43907.0</v>
      </c>
      <c r="C131" s="1">
        <v>6.0</v>
      </c>
      <c r="D131" s="1">
        <v>3.0</v>
      </c>
      <c r="E131" s="1">
        <v>0.0</v>
      </c>
      <c r="F131" s="1">
        <v>0.0</v>
      </c>
      <c r="G131" s="1">
        <v>1.0</v>
      </c>
      <c r="H131" s="1">
        <v>0.0</v>
      </c>
      <c r="I131" s="1">
        <v>0.0</v>
      </c>
      <c r="J131" s="1">
        <v>191.0</v>
      </c>
      <c r="K131" s="1" t="s">
        <v>48</v>
      </c>
      <c r="L131" s="1" t="s">
        <v>21</v>
      </c>
      <c r="N131" s="1" t="s">
        <v>88</v>
      </c>
      <c r="O131" s="1" t="s">
        <v>105</v>
      </c>
      <c r="P131" s="1" t="s">
        <v>31</v>
      </c>
      <c r="Q131" s="1" t="s">
        <v>106</v>
      </c>
      <c r="R131" s="1" t="s">
        <v>179</v>
      </c>
      <c r="S131" s="1" t="s">
        <v>33</v>
      </c>
      <c r="T131" s="1" t="s">
        <v>107</v>
      </c>
      <c r="U131" s="2"/>
      <c r="V131">
        <f t="shared" si="1"/>
        <v>7</v>
      </c>
      <c r="W131" s="1">
        <v>2.0</v>
      </c>
      <c r="X131">
        <f t="shared" si="2"/>
        <v>14</v>
      </c>
    </row>
    <row r="132">
      <c r="A132" s="1">
        <v>8201.0</v>
      </c>
      <c r="B132" s="3">
        <v>43907.0</v>
      </c>
      <c r="C132" s="1">
        <v>0.0</v>
      </c>
      <c r="D132" s="1">
        <v>0.0</v>
      </c>
      <c r="E132" s="1">
        <v>1.0</v>
      </c>
      <c r="F132" s="1">
        <v>1.0</v>
      </c>
      <c r="G132" s="1">
        <v>3.0</v>
      </c>
      <c r="H132" s="1">
        <v>0.0</v>
      </c>
      <c r="I132" s="1">
        <v>0.0</v>
      </c>
      <c r="J132" s="1">
        <v>119.0</v>
      </c>
      <c r="K132" s="1" t="s">
        <v>16</v>
      </c>
      <c r="L132" s="1" t="s">
        <v>21</v>
      </c>
      <c r="N132" s="1" t="s">
        <v>63</v>
      </c>
      <c r="O132" s="1" t="s">
        <v>31</v>
      </c>
      <c r="P132" s="1" t="s">
        <v>62</v>
      </c>
      <c r="Q132" s="1" t="s">
        <v>33</v>
      </c>
      <c r="R132" s="2"/>
      <c r="S132" s="2"/>
      <c r="T132" s="2"/>
      <c r="U132" s="2"/>
      <c r="V132">
        <f t="shared" si="1"/>
        <v>4</v>
      </c>
      <c r="W132" s="1">
        <v>2.0</v>
      </c>
      <c r="X132">
        <f t="shared" si="2"/>
        <v>8</v>
      </c>
    </row>
    <row r="133">
      <c r="A133" s="1">
        <v>8203.0</v>
      </c>
      <c r="B133" s="3">
        <v>43908.0</v>
      </c>
      <c r="C133" s="1">
        <v>2.5</v>
      </c>
      <c r="D133" s="1">
        <v>0.0</v>
      </c>
      <c r="E133" s="1">
        <v>3.5</v>
      </c>
      <c r="F133" s="1">
        <v>3.0</v>
      </c>
      <c r="G133" s="1">
        <v>0.0</v>
      </c>
      <c r="H133" s="1">
        <v>0.0</v>
      </c>
      <c r="I133" s="1">
        <v>0.0</v>
      </c>
      <c r="J133" s="1">
        <v>175.5</v>
      </c>
      <c r="K133" s="1" t="s">
        <v>16</v>
      </c>
      <c r="L133" s="1" t="s">
        <v>21</v>
      </c>
      <c r="N133" s="1"/>
      <c r="O133" s="1" t="s">
        <v>54</v>
      </c>
      <c r="P133" s="1" t="s">
        <v>68</v>
      </c>
      <c r="Q133" s="1" t="s">
        <v>175</v>
      </c>
      <c r="R133" s="2"/>
      <c r="S133" s="2"/>
      <c r="T133" s="2"/>
      <c r="U133" s="2"/>
      <c r="V133">
        <f t="shared" si="1"/>
        <v>3</v>
      </c>
      <c r="W133" s="1">
        <v>2.0</v>
      </c>
      <c r="X133">
        <f t="shared" si="2"/>
        <v>6</v>
      </c>
    </row>
    <row r="134">
      <c r="A134" s="1">
        <v>8205.0</v>
      </c>
      <c r="B134" s="3">
        <v>43908.0</v>
      </c>
      <c r="C134" s="1">
        <v>2.0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36.0</v>
      </c>
      <c r="K134" s="1" t="s">
        <v>64</v>
      </c>
      <c r="L134" s="1" t="s">
        <v>21</v>
      </c>
      <c r="N134" s="1" t="s">
        <v>112</v>
      </c>
      <c r="O134" s="2"/>
      <c r="P134" s="2"/>
      <c r="Q134" s="2"/>
      <c r="R134" s="2"/>
      <c r="S134" s="2"/>
      <c r="T134" s="2"/>
      <c r="U134" s="2"/>
      <c r="V134">
        <f t="shared" si="1"/>
        <v>1</v>
      </c>
      <c r="W134" s="1">
        <v>0.25</v>
      </c>
      <c r="X134">
        <f t="shared" si="2"/>
        <v>0.25</v>
      </c>
    </row>
    <row r="135">
      <c r="A135" s="1">
        <v>8206.0</v>
      </c>
      <c r="B135" s="3">
        <v>43908.0</v>
      </c>
      <c r="C135" s="1">
        <v>1.0</v>
      </c>
      <c r="D135" s="1">
        <v>0.0</v>
      </c>
      <c r="E135" s="1">
        <v>1.5</v>
      </c>
      <c r="F135" s="1">
        <v>0.5</v>
      </c>
      <c r="G135" s="1">
        <v>0.0</v>
      </c>
      <c r="H135" s="1">
        <v>1.0</v>
      </c>
      <c r="I135" s="1">
        <v>0.0</v>
      </c>
      <c r="J135" s="1">
        <v>79.5</v>
      </c>
      <c r="K135" s="1" t="s">
        <v>26</v>
      </c>
      <c r="L135" s="1" t="s">
        <v>21</v>
      </c>
      <c r="N135" s="1"/>
      <c r="O135" s="1" t="s">
        <v>180</v>
      </c>
      <c r="P135" s="1" t="s">
        <v>112</v>
      </c>
      <c r="Q135" s="1" t="s">
        <v>114</v>
      </c>
      <c r="R135" s="1" t="s">
        <v>115</v>
      </c>
      <c r="S135" s="2"/>
      <c r="T135" s="2"/>
      <c r="U135" s="2"/>
      <c r="V135">
        <f t="shared" si="1"/>
        <v>4</v>
      </c>
      <c r="W135" s="1">
        <v>0.5</v>
      </c>
      <c r="X135">
        <f t="shared" si="2"/>
        <v>2</v>
      </c>
    </row>
    <row r="136">
      <c r="A136" s="1">
        <v>8207.0</v>
      </c>
      <c r="B136" s="3">
        <v>43908.0</v>
      </c>
      <c r="C136" s="1">
        <v>7.0</v>
      </c>
      <c r="D136" s="1">
        <v>0.5</v>
      </c>
      <c r="E136" s="1">
        <v>3.0</v>
      </c>
      <c r="F136" s="1">
        <v>2.0</v>
      </c>
      <c r="G136" s="1">
        <v>2.0</v>
      </c>
      <c r="H136" s="1">
        <v>0.0</v>
      </c>
      <c r="I136" s="1">
        <v>0.0</v>
      </c>
      <c r="J136" s="1">
        <v>284.5</v>
      </c>
      <c r="K136" s="1" t="s">
        <v>48</v>
      </c>
      <c r="L136" s="1" t="s">
        <v>21</v>
      </c>
      <c r="N136" s="1"/>
      <c r="O136" s="1" t="s">
        <v>50</v>
      </c>
      <c r="P136" s="1" t="s">
        <v>68</v>
      </c>
      <c r="Q136" s="1" t="s">
        <v>32</v>
      </c>
      <c r="R136" s="1" t="s">
        <v>23</v>
      </c>
      <c r="S136" s="2"/>
      <c r="T136" s="2"/>
      <c r="U136" s="2"/>
      <c r="V136">
        <f t="shared" si="1"/>
        <v>4</v>
      </c>
      <c r="W136" s="1">
        <v>2.0</v>
      </c>
      <c r="X136">
        <f t="shared" si="2"/>
        <v>8</v>
      </c>
    </row>
    <row r="137">
      <c r="A137" s="1">
        <v>8209.0</v>
      </c>
      <c r="B137" s="3">
        <v>43912.0</v>
      </c>
      <c r="C137" s="1">
        <v>5.0</v>
      </c>
      <c r="D137" s="1">
        <v>0.0</v>
      </c>
      <c r="E137" s="1">
        <v>0.0</v>
      </c>
      <c r="F137" s="1">
        <v>7.0</v>
      </c>
      <c r="G137" s="1">
        <v>1.0</v>
      </c>
      <c r="H137" s="1">
        <v>0.0</v>
      </c>
      <c r="I137" s="1">
        <v>1.0</v>
      </c>
      <c r="J137" s="1">
        <v>298.0</v>
      </c>
      <c r="K137" s="1" t="s">
        <v>16</v>
      </c>
      <c r="L137" s="1" t="s">
        <v>21</v>
      </c>
      <c r="N137" s="1"/>
      <c r="O137" s="1" t="s">
        <v>150</v>
      </c>
      <c r="P137" s="1" t="s">
        <v>181</v>
      </c>
      <c r="Q137" s="1" t="s">
        <v>152</v>
      </c>
      <c r="R137" s="1" t="s">
        <v>94</v>
      </c>
      <c r="S137" s="2"/>
      <c r="T137" s="2"/>
      <c r="U137" s="2"/>
      <c r="V137">
        <f t="shared" si="1"/>
        <v>4</v>
      </c>
      <c r="W137" s="1">
        <v>3.5</v>
      </c>
      <c r="X137">
        <f t="shared" si="2"/>
        <v>14</v>
      </c>
    </row>
    <row r="138">
      <c r="A138" s="1">
        <v>8211.0</v>
      </c>
      <c r="B138" s="3">
        <v>43909.0</v>
      </c>
      <c r="C138" s="1">
        <v>4.0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72.0</v>
      </c>
      <c r="K138" s="1" t="s">
        <v>90</v>
      </c>
      <c r="L138" s="1" t="s">
        <v>21</v>
      </c>
      <c r="N138" s="1" t="s">
        <v>120</v>
      </c>
      <c r="O138" s="2"/>
      <c r="P138" s="2"/>
      <c r="Q138" s="2"/>
      <c r="R138" s="2"/>
      <c r="S138" s="2"/>
      <c r="T138" s="2"/>
      <c r="U138" s="2"/>
      <c r="V138">
        <f t="shared" si="1"/>
        <v>1</v>
      </c>
      <c r="W138" s="1">
        <v>1.0</v>
      </c>
      <c r="X138">
        <f t="shared" si="2"/>
        <v>1</v>
      </c>
    </row>
    <row r="139">
      <c r="A139" s="1">
        <v>8212.0</v>
      </c>
      <c r="B139" s="3">
        <v>43909.0</v>
      </c>
      <c r="C139" s="1">
        <v>2.0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36.0</v>
      </c>
      <c r="K139" s="1" t="s">
        <v>64</v>
      </c>
      <c r="L139" s="1" t="s">
        <v>21</v>
      </c>
      <c r="N139" s="1" t="s">
        <v>42</v>
      </c>
      <c r="O139" s="2"/>
      <c r="P139" s="2"/>
      <c r="Q139" s="2"/>
      <c r="R139" s="2"/>
      <c r="S139" s="2"/>
      <c r="T139" s="2"/>
      <c r="U139" s="2"/>
      <c r="V139">
        <f t="shared" si="1"/>
        <v>1</v>
      </c>
      <c r="W139" s="1">
        <v>0.5</v>
      </c>
      <c r="X139">
        <f t="shared" si="2"/>
        <v>0.5</v>
      </c>
    </row>
    <row r="140">
      <c r="A140" s="1">
        <v>8213.0</v>
      </c>
      <c r="B140" s="3">
        <v>43909.0</v>
      </c>
      <c r="C140" s="1">
        <v>2.0</v>
      </c>
      <c r="D140" s="1">
        <v>2.0</v>
      </c>
      <c r="E140" s="1">
        <v>2.5</v>
      </c>
      <c r="F140" s="1">
        <v>3.0</v>
      </c>
      <c r="G140" s="1">
        <v>0.0</v>
      </c>
      <c r="H140" s="1">
        <v>0.0</v>
      </c>
      <c r="I140" s="1">
        <v>0.0</v>
      </c>
      <c r="J140" s="1">
        <v>189.5</v>
      </c>
      <c r="K140" s="1" t="s">
        <v>26</v>
      </c>
      <c r="L140" s="1" t="s">
        <v>21</v>
      </c>
      <c r="N140" s="1"/>
      <c r="O140" s="1" t="s">
        <v>121</v>
      </c>
      <c r="P140" s="1" t="s">
        <v>122</v>
      </c>
      <c r="Q140" s="1" t="s">
        <v>42</v>
      </c>
      <c r="R140" s="1" t="s">
        <v>162</v>
      </c>
      <c r="S140" s="2"/>
      <c r="T140" s="2"/>
      <c r="U140" s="2"/>
      <c r="V140">
        <f t="shared" si="1"/>
        <v>4</v>
      </c>
      <c r="W140" s="1">
        <v>0.5</v>
      </c>
      <c r="X140">
        <f t="shared" si="2"/>
        <v>2</v>
      </c>
    </row>
    <row r="141">
      <c r="A141" s="1">
        <v>8214.0</v>
      </c>
      <c r="B141" s="3">
        <v>43909.0</v>
      </c>
      <c r="C141" s="1">
        <v>4.0</v>
      </c>
      <c r="D141" s="1">
        <v>3.0</v>
      </c>
      <c r="E141" s="1">
        <v>4.0</v>
      </c>
      <c r="F141" s="1">
        <v>2.0</v>
      </c>
      <c r="G141" s="1">
        <v>0.0</v>
      </c>
      <c r="H141" s="1">
        <v>0.0</v>
      </c>
      <c r="I141" s="1">
        <v>0.0</v>
      </c>
      <c r="J141" s="1">
        <v>241.0</v>
      </c>
      <c r="K141" s="1" t="s">
        <v>48</v>
      </c>
      <c r="L141" s="1" t="s">
        <v>21</v>
      </c>
      <c r="N141" s="1"/>
      <c r="O141" s="1" t="s">
        <v>123</v>
      </c>
      <c r="P141" s="1" t="s">
        <v>78</v>
      </c>
      <c r="Q141" s="1" t="s">
        <v>42</v>
      </c>
      <c r="R141" s="1" t="s">
        <v>125</v>
      </c>
      <c r="S141" s="1" t="s">
        <v>126</v>
      </c>
      <c r="T141" s="2"/>
      <c r="U141" s="2"/>
      <c r="V141">
        <f t="shared" si="1"/>
        <v>5</v>
      </c>
      <c r="W141" s="1">
        <v>1.0</v>
      </c>
      <c r="X141">
        <f t="shared" si="2"/>
        <v>5</v>
      </c>
    </row>
    <row r="142">
      <c r="A142" s="1">
        <v>8215.0</v>
      </c>
      <c r="B142" s="3">
        <v>43909.0</v>
      </c>
      <c r="C142" s="1">
        <v>2.0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36.0</v>
      </c>
      <c r="K142" s="1" t="s">
        <v>104</v>
      </c>
      <c r="L142" s="1" t="s">
        <v>21</v>
      </c>
      <c r="V142">
        <f t="shared" si="1"/>
        <v>0</v>
      </c>
      <c r="W142" s="1">
        <v>0.5</v>
      </c>
      <c r="X142">
        <f t="shared" si="2"/>
        <v>0</v>
      </c>
    </row>
    <row r="143">
      <c r="A143" s="1">
        <v>8218.0</v>
      </c>
      <c r="B143" s="3">
        <v>43909.0</v>
      </c>
      <c r="C143" s="1">
        <v>0.0</v>
      </c>
      <c r="D143" s="1">
        <v>0.5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9.5</v>
      </c>
      <c r="K143" s="1" t="s">
        <v>110</v>
      </c>
      <c r="L143" s="1" t="s">
        <v>21</v>
      </c>
      <c r="N143" s="1" t="s">
        <v>42</v>
      </c>
      <c r="O143" s="2"/>
      <c r="P143" s="2"/>
      <c r="Q143" s="2"/>
      <c r="R143" s="2"/>
      <c r="S143" s="2"/>
      <c r="T143" s="2"/>
      <c r="U143" s="2"/>
      <c r="V143">
        <f t="shared" si="1"/>
        <v>1</v>
      </c>
      <c r="W143" s="1">
        <v>0.5</v>
      </c>
      <c r="X143">
        <f t="shared" si="2"/>
        <v>0.5</v>
      </c>
    </row>
    <row r="144">
      <c r="A144" s="1">
        <v>8220.0</v>
      </c>
      <c r="B144" s="3">
        <v>43914.0</v>
      </c>
      <c r="C144" s="1">
        <v>3.0</v>
      </c>
      <c r="D144" s="1">
        <v>0.0</v>
      </c>
      <c r="E144" s="1">
        <v>2.5</v>
      </c>
      <c r="F144" s="1">
        <v>22.5</v>
      </c>
      <c r="G144" s="1">
        <v>0.0</v>
      </c>
      <c r="H144" s="1">
        <v>2.0</v>
      </c>
      <c r="I144" s="1">
        <v>0.0</v>
      </c>
      <c r="J144" s="1">
        <v>728.5</v>
      </c>
      <c r="K144" s="1" t="s">
        <v>48</v>
      </c>
      <c r="L144" s="1" t="s">
        <v>21</v>
      </c>
      <c r="N144" s="1"/>
      <c r="O144" s="1" t="s">
        <v>105</v>
      </c>
      <c r="P144" s="1" t="s">
        <v>106</v>
      </c>
      <c r="Q144" s="1" t="s">
        <v>179</v>
      </c>
      <c r="R144" s="1" t="s">
        <v>33</v>
      </c>
      <c r="S144" s="1" t="s">
        <v>107</v>
      </c>
      <c r="T144" s="2"/>
      <c r="U144" s="2"/>
      <c r="V144">
        <f t="shared" si="1"/>
        <v>5</v>
      </c>
      <c r="W144" s="1">
        <v>2.0</v>
      </c>
      <c r="X144">
        <f t="shared" si="2"/>
        <v>10</v>
      </c>
    </row>
    <row r="145">
      <c r="A145" s="1">
        <v>8222.0</v>
      </c>
      <c r="B145" s="3">
        <v>43921.0</v>
      </c>
      <c r="C145" s="1">
        <v>7.5</v>
      </c>
      <c r="D145" s="1">
        <v>4.0</v>
      </c>
      <c r="E145" s="1">
        <v>3.0</v>
      </c>
      <c r="F145" s="1">
        <v>17.5</v>
      </c>
      <c r="G145" s="1">
        <v>2.0</v>
      </c>
      <c r="H145" s="1">
        <v>0.0</v>
      </c>
      <c r="I145" s="1">
        <v>0.0</v>
      </c>
      <c r="J145" s="1">
        <v>763.0</v>
      </c>
      <c r="K145" s="1" t="s">
        <v>48</v>
      </c>
      <c r="L145" s="1" t="s">
        <v>21</v>
      </c>
      <c r="N145" s="1" t="s">
        <v>105</v>
      </c>
      <c r="O145" s="1" t="s">
        <v>31</v>
      </c>
      <c r="P145" s="1" t="s">
        <v>106</v>
      </c>
      <c r="Q145" s="1" t="s">
        <v>179</v>
      </c>
      <c r="R145" s="1" t="s">
        <v>33</v>
      </c>
      <c r="S145" s="2"/>
      <c r="T145" s="2"/>
      <c r="U145" s="2"/>
      <c r="V145">
        <f t="shared" si="1"/>
        <v>5</v>
      </c>
      <c r="W145" s="1">
        <v>2.0</v>
      </c>
      <c r="X145">
        <f t="shared" si="2"/>
        <v>10</v>
      </c>
    </row>
    <row r="146">
      <c r="A146" s="1">
        <v>8223.0</v>
      </c>
      <c r="B146" s="3">
        <v>43921.0</v>
      </c>
      <c r="C146" s="1">
        <v>5.0</v>
      </c>
      <c r="D146" s="1">
        <v>1.0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109.0</v>
      </c>
      <c r="K146" s="1" t="s">
        <v>110</v>
      </c>
      <c r="L146" s="1" t="s">
        <v>21</v>
      </c>
      <c r="N146" s="1" t="s">
        <v>31</v>
      </c>
      <c r="O146" s="1" t="s">
        <v>33</v>
      </c>
      <c r="P146" s="2"/>
      <c r="Q146" s="2"/>
      <c r="R146" s="2"/>
      <c r="S146" s="2"/>
      <c r="T146" s="2"/>
      <c r="U146" s="2"/>
      <c r="V146">
        <f t="shared" si="1"/>
        <v>2</v>
      </c>
      <c r="W146" s="1">
        <v>1.0</v>
      </c>
      <c r="X146">
        <f t="shared" si="2"/>
        <v>2</v>
      </c>
    </row>
    <row r="147">
      <c r="A147" s="1">
        <v>8230.0</v>
      </c>
      <c r="B147" s="3">
        <v>43910.0</v>
      </c>
      <c r="C147" s="1">
        <v>5.0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90.0</v>
      </c>
      <c r="K147" s="1" t="s">
        <v>116</v>
      </c>
      <c r="L147" s="1" t="s">
        <v>21</v>
      </c>
      <c r="N147" s="1" t="s">
        <v>170</v>
      </c>
      <c r="O147" s="2"/>
      <c r="P147" s="2"/>
      <c r="Q147" s="2"/>
      <c r="R147" s="2"/>
      <c r="S147" s="2"/>
      <c r="T147" s="2"/>
      <c r="U147" s="2"/>
      <c r="V147">
        <f t="shared" si="1"/>
        <v>1</v>
      </c>
      <c r="W147" s="1">
        <v>1.0</v>
      </c>
      <c r="X147">
        <f t="shared" si="2"/>
        <v>1</v>
      </c>
    </row>
    <row r="148">
      <c r="A148" s="1">
        <v>8231.0</v>
      </c>
      <c r="B148" s="3">
        <v>43910.0</v>
      </c>
      <c r="C148" s="1">
        <v>1.0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18.0</v>
      </c>
      <c r="K148" s="1" t="s">
        <v>64</v>
      </c>
      <c r="L148" s="1" t="s">
        <v>21</v>
      </c>
      <c r="N148" s="1" t="s">
        <v>36</v>
      </c>
      <c r="O148" s="2"/>
      <c r="P148" s="2"/>
      <c r="Q148" s="2"/>
      <c r="R148" s="2"/>
      <c r="S148" s="2"/>
      <c r="T148" s="2"/>
      <c r="U148" s="2"/>
      <c r="V148">
        <f t="shared" si="1"/>
        <v>1</v>
      </c>
      <c r="W148" s="1">
        <v>1.0</v>
      </c>
      <c r="X148">
        <f t="shared" si="2"/>
        <v>1</v>
      </c>
    </row>
    <row r="149">
      <c r="A149" s="1">
        <v>8232.0</v>
      </c>
      <c r="B149" s="3">
        <v>43910.0</v>
      </c>
      <c r="C149" s="1">
        <v>0.0</v>
      </c>
      <c r="D149" s="1">
        <v>0.0</v>
      </c>
      <c r="E149" s="1">
        <v>0.0</v>
      </c>
      <c r="F149" s="1">
        <v>2.0</v>
      </c>
      <c r="G149" s="1">
        <v>0.0</v>
      </c>
      <c r="H149" s="1">
        <v>0.0</v>
      </c>
      <c r="I149" s="1">
        <v>0.0</v>
      </c>
      <c r="J149" s="1">
        <v>52.0</v>
      </c>
      <c r="K149" s="1" t="s">
        <v>128</v>
      </c>
      <c r="L149" s="1" t="s">
        <v>21</v>
      </c>
      <c r="N149" s="1" t="s">
        <v>129</v>
      </c>
      <c r="O149" s="2"/>
      <c r="P149" s="2"/>
      <c r="Q149" s="2"/>
      <c r="R149" s="2"/>
      <c r="S149" s="2"/>
      <c r="T149" s="2"/>
      <c r="U149" s="2"/>
      <c r="V149">
        <f t="shared" si="1"/>
        <v>1</v>
      </c>
      <c r="W149" s="1">
        <v>0.5</v>
      </c>
      <c r="X149">
        <f t="shared" si="2"/>
        <v>0.5</v>
      </c>
    </row>
    <row r="150">
      <c r="A150" s="1">
        <v>8233.0</v>
      </c>
      <c r="B150" s="3">
        <v>43910.0</v>
      </c>
      <c r="C150" s="1">
        <v>3.0</v>
      </c>
      <c r="D150" s="1">
        <v>0.0</v>
      </c>
      <c r="E150" s="1">
        <v>3.0</v>
      </c>
      <c r="F150" s="1">
        <v>5.0</v>
      </c>
      <c r="G150" s="1">
        <v>0.0</v>
      </c>
      <c r="H150" s="1">
        <v>0.0</v>
      </c>
      <c r="I150" s="1">
        <v>0.0</v>
      </c>
      <c r="J150" s="1">
        <v>229.0</v>
      </c>
      <c r="K150" s="1" t="s">
        <v>26</v>
      </c>
      <c r="L150" s="1" t="s">
        <v>21</v>
      </c>
      <c r="N150" s="1"/>
      <c r="O150" s="1" t="s">
        <v>130</v>
      </c>
      <c r="P150" s="1" t="s">
        <v>131</v>
      </c>
      <c r="Q150" s="1" t="s">
        <v>36</v>
      </c>
      <c r="R150" s="1" t="s">
        <v>133</v>
      </c>
      <c r="S150" s="2"/>
      <c r="T150" s="2"/>
      <c r="U150" s="2"/>
      <c r="V150">
        <f t="shared" si="1"/>
        <v>4</v>
      </c>
      <c r="W150" s="1">
        <v>2.0</v>
      </c>
      <c r="X150">
        <f t="shared" si="2"/>
        <v>8</v>
      </c>
    </row>
    <row r="151">
      <c r="A151" s="1">
        <v>8234.0</v>
      </c>
      <c r="B151" s="3">
        <v>43910.0</v>
      </c>
      <c r="C151" s="1">
        <v>6.0</v>
      </c>
      <c r="D151" s="1">
        <v>0.0</v>
      </c>
      <c r="E151" s="1">
        <v>1.0</v>
      </c>
      <c r="F151" s="1">
        <v>5.0</v>
      </c>
      <c r="G151" s="1">
        <v>0.0</v>
      </c>
      <c r="H151" s="1">
        <v>0.0</v>
      </c>
      <c r="I151" s="1">
        <v>0.0</v>
      </c>
      <c r="J151" s="1">
        <v>253.0</v>
      </c>
      <c r="K151" s="1" t="s">
        <v>16</v>
      </c>
      <c r="L151" s="1" t="s">
        <v>21</v>
      </c>
      <c r="N151" s="1"/>
      <c r="O151" s="1" t="s">
        <v>134</v>
      </c>
      <c r="P151" s="1" t="s">
        <v>135</v>
      </c>
      <c r="Q151" s="1" t="s">
        <v>163</v>
      </c>
      <c r="R151" s="2"/>
      <c r="S151" s="2"/>
      <c r="T151" s="2"/>
      <c r="U151" s="2"/>
      <c r="V151">
        <f t="shared" si="1"/>
        <v>3</v>
      </c>
      <c r="W151" s="1">
        <v>1.0</v>
      </c>
      <c r="X151">
        <f t="shared" si="2"/>
        <v>3</v>
      </c>
    </row>
    <row r="152">
      <c r="A152" s="1">
        <v>8235.0</v>
      </c>
      <c r="B152" s="3">
        <v>43910.0</v>
      </c>
      <c r="C152" s="1">
        <v>5.0</v>
      </c>
      <c r="D152" s="1">
        <v>4.0</v>
      </c>
      <c r="E152" s="1">
        <v>1.5</v>
      </c>
      <c r="F152" s="1">
        <v>5.0</v>
      </c>
      <c r="G152" s="1">
        <v>1.0</v>
      </c>
      <c r="H152" s="1">
        <v>0.0</v>
      </c>
      <c r="I152" s="1">
        <v>0.0</v>
      </c>
      <c r="J152" s="1">
        <v>344.5</v>
      </c>
      <c r="K152" s="1" t="s">
        <v>48</v>
      </c>
      <c r="L152" s="1" t="s">
        <v>21</v>
      </c>
      <c r="N152" s="1"/>
      <c r="O152" s="1" t="s">
        <v>68</v>
      </c>
      <c r="P152" s="1" t="s">
        <v>22</v>
      </c>
      <c r="Q152" s="1" t="s">
        <v>39</v>
      </c>
      <c r="R152" s="2"/>
      <c r="S152" s="2"/>
      <c r="T152" s="2"/>
      <c r="U152" s="2"/>
      <c r="V152">
        <f t="shared" si="1"/>
        <v>3</v>
      </c>
      <c r="W152" s="1">
        <v>2.0</v>
      </c>
      <c r="X152">
        <f t="shared" si="2"/>
        <v>6</v>
      </c>
    </row>
    <row r="153">
      <c r="A153" s="1">
        <v>8237.0</v>
      </c>
      <c r="B153" s="3">
        <v>43915.0</v>
      </c>
      <c r="C153" s="1">
        <v>15.0</v>
      </c>
      <c r="D153" s="1">
        <v>0.5</v>
      </c>
      <c r="E153" s="1">
        <v>3.0</v>
      </c>
      <c r="F153" s="1">
        <v>17.0</v>
      </c>
      <c r="G153" s="1">
        <v>0.0</v>
      </c>
      <c r="H153" s="1">
        <v>0.5</v>
      </c>
      <c r="I153" s="1">
        <v>6.0</v>
      </c>
      <c r="J153" s="1">
        <v>779.5</v>
      </c>
      <c r="K153" s="1" t="s">
        <v>26</v>
      </c>
      <c r="L153" s="1" t="s">
        <v>21</v>
      </c>
      <c r="N153" s="1"/>
      <c r="O153" s="1" t="s">
        <v>159</v>
      </c>
      <c r="P153" s="1" t="s">
        <v>182</v>
      </c>
      <c r="Q153" s="1" t="s">
        <v>112</v>
      </c>
      <c r="R153" s="1" t="s">
        <v>183</v>
      </c>
      <c r="S153" s="2"/>
      <c r="T153" s="2"/>
      <c r="U153" s="2"/>
      <c r="V153">
        <f t="shared" si="1"/>
        <v>4</v>
      </c>
      <c r="W153" s="1">
        <v>1.25</v>
      </c>
      <c r="X153">
        <f t="shared" si="2"/>
        <v>5</v>
      </c>
    </row>
    <row r="154">
      <c r="A154" s="1">
        <v>8238.0</v>
      </c>
      <c r="B154" s="3">
        <v>43917.0</v>
      </c>
      <c r="C154" s="1">
        <v>7.5</v>
      </c>
      <c r="D154" s="1">
        <v>2.0</v>
      </c>
      <c r="E154" s="1">
        <v>6.0</v>
      </c>
      <c r="F154" s="1">
        <v>11.0</v>
      </c>
      <c r="G154" s="1">
        <v>0.5</v>
      </c>
      <c r="H154" s="1">
        <v>0.0</v>
      </c>
      <c r="I154" s="1">
        <v>0.0</v>
      </c>
      <c r="J154" s="1">
        <v>562.0</v>
      </c>
      <c r="K154" s="1" t="s">
        <v>48</v>
      </c>
      <c r="L154" s="1" t="s">
        <v>21</v>
      </c>
      <c r="N154" s="1" t="s">
        <v>74</v>
      </c>
      <c r="O154" s="1" t="s">
        <v>68</v>
      </c>
      <c r="P154" s="1" t="s">
        <v>130</v>
      </c>
      <c r="Q154" s="1" t="s">
        <v>86</v>
      </c>
      <c r="R154" s="2"/>
      <c r="S154" s="2"/>
      <c r="T154" s="2"/>
      <c r="U154" s="2"/>
      <c r="V154">
        <f t="shared" si="1"/>
        <v>4</v>
      </c>
      <c r="W154" s="1">
        <v>2.0</v>
      </c>
      <c r="X154">
        <f t="shared" si="2"/>
        <v>8</v>
      </c>
    </row>
    <row r="155">
      <c r="A155" s="1">
        <v>8242.0</v>
      </c>
      <c r="B155" s="3">
        <v>43911.0</v>
      </c>
      <c r="C155" s="1">
        <v>2.0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36.0</v>
      </c>
      <c r="K155" s="1" t="s">
        <v>90</v>
      </c>
      <c r="L155" s="1" t="s">
        <v>21</v>
      </c>
      <c r="N155" s="1" t="s">
        <v>79</v>
      </c>
      <c r="O155" s="2"/>
      <c r="P155" s="2"/>
      <c r="Q155" s="2"/>
      <c r="R155" s="2"/>
      <c r="S155" s="2"/>
      <c r="T155" s="2"/>
      <c r="U155" s="2"/>
      <c r="V155">
        <f t="shared" si="1"/>
        <v>1</v>
      </c>
      <c r="W155" s="1">
        <v>1.0</v>
      </c>
      <c r="X155">
        <f t="shared" si="2"/>
        <v>1</v>
      </c>
    </row>
    <row r="156">
      <c r="A156" s="1">
        <v>8243.0</v>
      </c>
      <c r="B156" s="3">
        <v>43911.0</v>
      </c>
      <c r="C156" s="1">
        <v>1.0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18.0</v>
      </c>
      <c r="K156" s="1" t="s">
        <v>64</v>
      </c>
      <c r="L156" s="1" t="s">
        <v>21</v>
      </c>
      <c r="N156" s="1" t="s">
        <v>65</v>
      </c>
      <c r="O156" s="2"/>
      <c r="P156" s="2"/>
      <c r="Q156" s="2"/>
      <c r="R156" s="2"/>
      <c r="S156" s="2"/>
      <c r="T156" s="2"/>
      <c r="U156" s="2"/>
      <c r="V156">
        <f t="shared" si="1"/>
        <v>1</v>
      </c>
      <c r="W156" s="1">
        <v>0.25</v>
      </c>
      <c r="X156">
        <f t="shared" si="2"/>
        <v>0.25</v>
      </c>
    </row>
    <row r="157">
      <c r="A157" s="1">
        <v>8244.0</v>
      </c>
      <c r="B157" s="3">
        <v>43911.0</v>
      </c>
      <c r="C157" s="1">
        <v>4.0</v>
      </c>
      <c r="D157" s="1">
        <v>0.0</v>
      </c>
      <c r="E157" s="1">
        <v>5.0</v>
      </c>
      <c r="F157" s="1">
        <v>7.0</v>
      </c>
      <c r="G157" s="1">
        <v>0.0</v>
      </c>
      <c r="H157" s="1">
        <v>0.0</v>
      </c>
      <c r="I157" s="1">
        <v>0.0</v>
      </c>
      <c r="J157" s="1">
        <v>329.0</v>
      </c>
      <c r="K157" s="1" t="s">
        <v>26</v>
      </c>
      <c r="L157" s="1" t="s">
        <v>21</v>
      </c>
      <c r="N157" s="1"/>
      <c r="O157" s="1" t="s">
        <v>65</v>
      </c>
      <c r="P157" s="2"/>
      <c r="Q157" s="2"/>
      <c r="R157" s="2"/>
      <c r="S157" s="2"/>
      <c r="T157" s="2"/>
      <c r="U157" s="2"/>
      <c r="V157">
        <f t="shared" si="1"/>
        <v>1</v>
      </c>
      <c r="W157" s="1">
        <v>1.0</v>
      </c>
      <c r="X157">
        <f t="shared" si="2"/>
        <v>1</v>
      </c>
    </row>
    <row r="158">
      <c r="A158" s="1">
        <v>8245.0</v>
      </c>
      <c r="B158" s="3">
        <v>43911.0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 t="s">
        <v>56</v>
      </c>
      <c r="L158" s="1" t="s">
        <v>21</v>
      </c>
      <c r="N158" s="1"/>
      <c r="O158" s="1" t="s">
        <v>57</v>
      </c>
      <c r="P158" s="1" t="s">
        <v>33</v>
      </c>
      <c r="Q158" s="1" t="s">
        <v>139</v>
      </c>
      <c r="R158" s="1" t="s">
        <v>140</v>
      </c>
      <c r="S158" s="1" t="s">
        <v>141</v>
      </c>
      <c r="T158" s="2"/>
      <c r="U158" s="2"/>
      <c r="V158">
        <f t="shared" si="1"/>
        <v>5</v>
      </c>
      <c r="W158" s="1">
        <v>2.0</v>
      </c>
      <c r="X158">
        <f t="shared" si="2"/>
        <v>10</v>
      </c>
    </row>
    <row r="159">
      <c r="A159" s="1">
        <v>8246.0</v>
      </c>
      <c r="B159" s="3">
        <v>43911.0</v>
      </c>
      <c r="C159" s="1">
        <v>2.0</v>
      </c>
      <c r="D159" s="1">
        <v>2.0</v>
      </c>
      <c r="E159" s="1">
        <v>7.0</v>
      </c>
      <c r="F159" s="1">
        <v>7.0</v>
      </c>
      <c r="G159" s="1">
        <v>4.0</v>
      </c>
      <c r="H159" s="1">
        <v>0.0</v>
      </c>
      <c r="I159" s="1">
        <v>0.0</v>
      </c>
      <c r="J159" s="1">
        <v>465.0</v>
      </c>
      <c r="K159" s="1" t="s">
        <v>30</v>
      </c>
      <c r="L159" s="1" t="s">
        <v>21</v>
      </c>
      <c r="N159" s="1"/>
      <c r="O159" s="1" t="s">
        <v>142</v>
      </c>
      <c r="P159" s="1" t="s">
        <v>143</v>
      </c>
      <c r="Q159" s="1" t="s">
        <v>33</v>
      </c>
      <c r="R159" s="2"/>
      <c r="S159" s="2"/>
      <c r="T159" s="2"/>
      <c r="U159" s="2"/>
      <c r="V159">
        <f t="shared" si="1"/>
        <v>3</v>
      </c>
      <c r="W159" s="1">
        <v>2.0</v>
      </c>
      <c r="X159">
        <f t="shared" si="2"/>
        <v>6</v>
      </c>
    </row>
    <row r="160">
      <c r="A160" s="1">
        <v>8247.0</v>
      </c>
      <c r="B160" s="3">
        <v>43912.0</v>
      </c>
      <c r="C160" s="1">
        <v>4.0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72.0</v>
      </c>
      <c r="K160" s="1" t="s">
        <v>64</v>
      </c>
      <c r="L160" s="1" t="s">
        <v>21</v>
      </c>
      <c r="V160">
        <f t="shared" si="1"/>
        <v>0</v>
      </c>
      <c r="W160" s="1">
        <v>0.2</v>
      </c>
      <c r="X160">
        <f t="shared" si="2"/>
        <v>0</v>
      </c>
    </row>
    <row r="161">
      <c r="A161" s="1">
        <v>8249.0</v>
      </c>
      <c r="B161" s="3">
        <v>43912.0</v>
      </c>
      <c r="C161" s="1">
        <v>3.0</v>
      </c>
      <c r="D161" s="1">
        <v>0.0</v>
      </c>
      <c r="E161" s="1">
        <v>11.5</v>
      </c>
      <c r="F161" s="1">
        <v>12.5</v>
      </c>
      <c r="G161" s="1">
        <v>0.0</v>
      </c>
      <c r="H161" s="1">
        <v>0.5</v>
      </c>
      <c r="I161" s="1">
        <v>1.5</v>
      </c>
      <c r="J161" s="1">
        <v>564.5</v>
      </c>
      <c r="K161" s="1" t="s">
        <v>26</v>
      </c>
      <c r="L161" s="1" t="s">
        <v>21</v>
      </c>
      <c r="N161" s="1" t="s">
        <v>184</v>
      </c>
      <c r="O161" s="1"/>
      <c r="P161" s="1" t="s">
        <v>87</v>
      </c>
      <c r="Q161" s="1" t="s">
        <v>89</v>
      </c>
      <c r="R161" s="2"/>
      <c r="S161" s="2"/>
      <c r="T161" s="2"/>
      <c r="U161" s="2"/>
      <c r="V161">
        <f t="shared" si="1"/>
        <v>3</v>
      </c>
      <c r="W161" s="1">
        <v>1.5</v>
      </c>
      <c r="X161">
        <f t="shared" si="2"/>
        <v>4.5</v>
      </c>
    </row>
    <row r="162">
      <c r="A162" s="1">
        <v>8250.0</v>
      </c>
      <c r="B162" s="3">
        <v>43912.0</v>
      </c>
      <c r="C162" s="1">
        <v>3.0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54.0</v>
      </c>
      <c r="K162" s="1" t="s">
        <v>90</v>
      </c>
      <c r="L162" s="1" t="s">
        <v>21</v>
      </c>
      <c r="N162" s="1" t="s">
        <v>91</v>
      </c>
      <c r="O162" s="2"/>
      <c r="P162" s="2"/>
      <c r="Q162" s="2"/>
      <c r="R162" s="2"/>
      <c r="S162" s="2"/>
      <c r="T162" s="2"/>
      <c r="U162" s="2"/>
      <c r="V162">
        <f t="shared" si="1"/>
        <v>1</v>
      </c>
      <c r="W162" s="1">
        <v>0.75</v>
      </c>
      <c r="X162">
        <f t="shared" si="2"/>
        <v>0.75</v>
      </c>
    </row>
    <row r="163">
      <c r="A163" s="1">
        <v>8253.0</v>
      </c>
      <c r="B163" s="3">
        <v>43917.0</v>
      </c>
      <c r="C163" s="1">
        <v>6.0</v>
      </c>
      <c r="D163" s="1">
        <v>0.0</v>
      </c>
      <c r="E163" s="1">
        <v>4.0</v>
      </c>
      <c r="F163" s="1">
        <v>26.0</v>
      </c>
      <c r="G163" s="1">
        <v>0.0</v>
      </c>
      <c r="H163" s="1">
        <v>3.0</v>
      </c>
      <c r="I163" s="1">
        <v>0.0</v>
      </c>
      <c r="J163" s="1">
        <v>922.0</v>
      </c>
      <c r="K163" s="1" t="s">
        <v>26</v>
      </c>
      <c r="L163" s="1" t="s">
        <v>21</v>
      </c>
      <c r="N163" s="1"/>
      <c r="O163" s="1" t="s">
        <v>36</v>
      </c>
      <c r="P163" s="1" t="s">
        <v>133</v>
      </c>
      <c r="Q163" s="1" t="s">
        <v>185</v>
      </c>
      <c r="R163" s="2"/>
      <c r="S163" s="2"/>
      <c r="T163" s="2"/>
      <c r="U163" s="2"/>
      <c r="V163">
        <f t="shared" si="1"/>
        <v>3</v>
      </c>
      <c r="W163" s="1">
        <v>2.0</v>
      </c>
      <c r="X163">
        <f t="shared" si="2"/>
        <v>6</v>
      </c>
    </row>
    <row r="164">
      <c r="A164" s="1">
        <v>8254.0</v>
      </c>
      <c r="B164" s="3">
        <v>43918.0</v>
      </c>
      <c r="C164" s="1">
        <v>7.0</v>
      </c>
      <c r="D164" s="1">
        <v>0.0</v>
      </c>
      <c r="E164" s="1">
        <v>3.0</v>
      </c>
      <c r="F164" s="1">
        <v>23.0</v>
      </c>
      <c r="G164" s="1">
        <v>0.0</v>
      </c>
      <c r="H164" s="1">
        <v>0.0</v>
      </c>
      <c r="I164" s="1">
        <v>0.0</v>
      </c>
      <c r="J164" s="1">
        <v>769.0</v>
      </c>
      <c r="K164" s="1" t="s">
        <v>26</v>
      </c>
      <c r="L164" s="1" t="s">
        <v>21</v>
      </c>
      <c r="N164" s="1" t="s">
        <v>31</v>
      </c>
      <c r="O164" s="1" t="s">
        <v>65</v>
      </c>
      <c r="P164" s="2"/>
      <c r="Q164" s="2"/>
      <c r="R164" s="2"/>
      <c r="S164" s="2"/>
      <c r="T164" s="2"/>
      <c r="U164" s="2"/>
      <c r="V164">
        <f t="shared" si="1"/>
        <v>2</v>
      </c>
      <c r="W164" s="1">
        <v>1.25</v>
      </c>
      <c r="X164">
        <f t="shared" si="2"/>
        <v>2.5</v>
      </c>
    </row>
    <row r="165">
      <c r="A165" s="1">
        <v>8255.0</v>
      </c>
      <c r="B165" s="3">
        <v>43913.0</v>
      </c>
      <c r="C165" s="1">
        <v>1.0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18.0</v>
      </c>
      <c r="K165" s="1" t="s">
        <v>24</v>
      </c>
      <c r="L165" s="1" t="s">
        <v>21</v>
      </c>
      <c r="N165" s="1" t="s">
        <v>98</v>
      </c>
      <c r="O165" s="2"/>
      <c r="P165" s="2"/>
      <c r="Q165" s="2"/>
      <c r="R165" s="2"/>
      <c r="S165" s="2"/>
      <c r="T165" s="2"/>
      <c r="U165" s="2"/>
      <c r="V165">
        <f t="shared" si="1"/>
        <v>1</v>
      </c>
      <c r="W165" s="1">
        <v>2.5</v>
      </c>
      <c r="X165">
        <f t="shared" si="2"/>
        <v>2.5</v>
      </c>
    </row>
    <row r="166">
      <c r="A166" s="1">
        <v>8256.0</v>
      </c>
      <c r="B166" s="3">
        <v>43913.0</v>
      </c>
      <c r="C166" s="1">
        <v>11.0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198.0</v>
      </c>
      <c r="K166" s="1" t="s">
        <v>64</v>
      </c>
      <c r="L166" s="1" t="s">
        <v>21</v>
      </c>
      <c r="N166" s="1" t="s">
        <v>28</v>
      </c>
      <c r="O166" s="2"/>
      <c r="P166" s="2"/>
      <c r="Q166" s="2"/>
      <c r="R166" s="2"/>
      <c r="S166" s="2"/>
      <c r="T166" s="2"/>
      <c r="U166" s="2"/>
      <c r="V166">
        <f t="shared" si="1"/>
        <v>1</v>
      </c>
      <c r="W166" s="1">
        <v>0.25</v>
      </c>
      <c r="X166">
        <f t="shared" si="2"/>
        <v>0.25</v>
      </c>
    </row>
    <row r="167">
      <c r="A167" s="1">
        <v>8259.0</v>
      </c>
      <c r="B167" s="3">
        <v>43913.0</v>
      </c>
      <c r="C167" s="1">
        <v>7.0</v>
      </c>
      <c r="D167" s="1">
        <v>0.0</v>
      </c>
      <c r="E167" s="1">
        <v>1.0</v>
      </c>
      <c r="F167" s="1">
        <v>12.0</v>
      </c>
      <c r="G167" s="1">
        <v>1.0</v>
      </c>
      <c r="H167" s="1">
        <v>0.0</v>
      </c>
      <c r="I167" s="1">
        <v>0.0</v>
      </c>
      <c r="J167" s="1">
        <v>479.0</v>
      </c>
      <c r="K167" s="1" t="s">
        <v>26</v>
      </c>
      <c r="L167" s="1" t="s">
        <v>21</v>
      </c>
      <c r="N167" s="1"/>
      <c r="O167" s="1" t="s">
        <v>98</v>
      </c>
      <c r="P167" s="1" t="s">
        <v>28</v>
      </c>
      <c r="Q167" s="1" t="s">
        <v>29</v>
      </c>
      <c r="R167" s="2"/>
      <c r="S167" s="2"/>
      <c r="T167" s="2"/>
      <c r="U167" s="2"/>
      <c r="V167">
        <f t="shared" si="1"/>
        <v>3</v>
      </c>
      <c r="W167" s="1">
        <v>1.25</v>
      </c>
      <c r="X167">
        <f t="shared" si="2"/>
        <v>3.75</v>
      </c>
    </row>
    <row r="168">
      <c r="A168" s="1">
        <v>8260.0</v>
      </c>
      <c r="B168" s="3">
        <v>43913.0</v>
      </c>
      <c r="C168" s="1">
        <v>10.0</v>
      </c>
      <c r="D168" s="1">
        <v>3.0</v>
      </c>
      <c r="E168" s="1">
        <v>2.0</v>
      </c>
      <c r="F168" s="1">
        <v>16.0</v>
      </c>
      <c r="G168" s="1">
        <v>0.0</v>
      </c>
      <c r="H168" s="1">
        <v>0.0</v>
      </c>
      <c r="I168" s="1">
        <v>0.0</v>
      </c>
      <c r="J168" s="1">
        <v>683.0</v>
      </c>
      <c r="K168" s="1" t="s">
        <v>16</v>
      </c>
      <c r="L168" s="1" t="s">
        <v>21</v>
      </c>
      <c r="N168" s="1" t="s">
        <v>18</v>
      </c>
      <c r="O168" s="1"/>
      <c r="P168" s="1" t="s">
        <v>19</v>
      </c>
      <c r="Q168" s="1" t="s">
        <v>175</v>
      </c>
      <c r="R168" s="1" t="s">
        <v>186</v>
      </c>
      <c r="S168" s="2"/>
      <c r="T168" s="2"/>
      <c r="U168" s="2"/>
      <c r="V168">
        <f t="shared" si="1"/>
        <v>4</v>
      </c>
      <c r="W168" s="1">
        <v>2.0</v>
      </c>
      <c r="X168">
        <f t="shared" si="2"/>
        <v>8</v>
      </c>
    </row>
    <row r="169">
      <c r="A169" s="1">
        <v>8263.0</v>
      </c>
      <c r="B169" s="3">
        <v>43918.0</v>
      </c>
      <c r="C169" s="1">
        <v>11.0</v>
      </c>
      <c r="D169" s="1">
        <v>0.0</v>
      </c>
      <c r="E169" s="1">
        <v>2.0</v>
      </c>
      <c r="F169" s="1">
        <v>9.0</v>
      </c>
      <c r="G169" s="1">
        <v>0.0</v>
      </c>
      <c r="H169" s="1">
        <v>0.0</v>
      </c>
      <c r="I169" s="1">
        <v>0.0</v>
      </c>
      <c r="J169" s="1">
        <v>462.0</v>
      </c>
      <c r="K169" s="1" t="s">
        <v>16</v>
      </c>
      <c r="L169" s="1" t="s">
        <v>21</v>
      </c>
      <c r="N169" s="1" t="s">
        <v>31</v>
      </c>
      <c r="O169" s="1" t="s">
        <v>62</v>
      </c>
      <c r="P169" s="1" t="s">
        <v>173</v>
      </c>
      <c r="Q169" s="1" t="s">
        <v>174</v>
      </c>
      <c r="R169" s="1" t="s">
        <v>33</v>
      </c>
      <c r="S169" s="2"/>
      <c r="T169" s="2"/>
      <c r="U169" s="2"/>
      <c r="V169">
        <f t="shared" si="1"/>
        <v>5</v>
      </c>
      <c r="W169" s="1">
        <v>2.0</v>
      </c>
      <c r="X169">
        <f t="shared" si="2"/>
        <v>10</v>
      </c>
    </row>
    <row r="170">
      <c r="A170" s="1">
        <v>8265.0</v>
      </c>
      <c r="B170" s="3">
        <v>43914.0</v>
      </c>
      <c r="C170" s="1">
        <v>1.0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18.0</v>
      </c>
      <c r="K170" s="1" t="s">
        <v>64</v>
      </c>
      <c r="L170" s="1" t="s">
        <v>21</v>
      </c>
      <c r="N170" s="1" t="s">
        <v>45</v>
      </c>
      <c r="O170" s="2"/>
      <c r="P170" s="2"/>
      <c r="Q170" s="2"/>
      <c r="R170" s="2"/>
      <c r="S170" s="2"/>
      <c r="T170" s="2"/>
      <c r="U170" s="2"/>
      <c r="V170">
        <f t="shared" si="1"/>
        <v>1</v>
      </c>
      <c r="W170" s="1">
        <v>0.5</v>
      </c>
      <c r="X170">
        <f t="shared" si="2"/>
        <v>0.5</v>
      </c>
    </row>
    <row r="171">
      <c r="A171" s="1">
        <v>8266.0</v>
      </c>
      <c r="B171" s="3">
        <v>43914.0</v>
      </c>
      <c r="C171" s="1">
        <v>6.0</v>
      </c>
      <c r="D171" s="1">
        <v>1.0</v>
      </c>
      <c r="E171" s="1">
        <v>3.0</v>
      </c>
      <c r="F171" s="1">
        <v>12.0</v>
      </c>
      <c r="G171" s="1">
        <v>0.5</v>
      </c>
      <c r="H171" s="1">
        <v>0.5</v>
      </c>
      <c r="I171" s="1">
        <v>0.5</v>
      </c>
      <c r="J171" s="1">
        <v>510.0</v>
      </c>
      <c r="K171" s="1" t="s">
        <v>26</v>
      </c>
      <c r="L171" s="1" t="s">
        <v>21</v>
      </c>
      <c r="N171" s="1"/>
      <c r="O171" s="1" t="s">
        <v>157</v>
      </c>
      <c r="P171" s="1" t="s">
        <v>45</v>
      </c>
      <c r="Q171" s="1" t="s">
        <v>46</v>
      </c>
      <c r="R171" s="1" t="s">
        <v>47</v>
      </c>
      <c r="S171" s="2"/>
      <c r="T171" s="2"/>
      <c r="U171" s="2"/>
      <c r="V171">
        <f t="shared" si="1"/>
        <v>4</v>
      </c>
      <c r="W171" s="1">
        <v>2.0</v>
      </c>
      <c r="X171">
        <f t="shared" si="2"/>
        <v>8</v>
      </c>
    </row>
    <row r="172">
      <c r="A172" s="1">
        <v>8267.0</v>
      </c>
      <c r="B172" s="3">
        <v>43914.0</v>
      </c>
      <c r="C172" s="1">
        <v>6.0</v>
      </c>
      <c r="D172" s="1">
        <v>0.0</v>
      </c>
      <c r="E172" s="1">
        <v>1.5</v>
      </c>
      <c r="F172" s="1">
        <v>4.0</v>
      </c>
      <c r="G172" s="1">
        <v>1.0</v>
      </c>
      <c r="H172" s="1">
        <v>0.0</v>
      </c>
      <c r="I172" s="1">
        <v>0.0</v>
      </c>
      <c r="J172" s="1">
        <v>260.5</v>
      </c>
      <c r="K172" s="1" t="s">
        <v>16</v>
      </c>
      <c r="L172" s="1" t="s">
        <v>21</v>
      </c>
      <c r="N172" s="1"/>
      <c r="O172" s="1" t="s">
        <v>63</v>
      </c>
      <c r="P172" s="1" t="s">
        <v>72</v>
      </c>
      <c r="Q172" s="1" t="s">
        <v>62</v>
      </c>
      <c r="R172" s="1" t="s">
        <v>33</v>
      </c>
      <c r="S172" s="2"/>
      <c r="T172" s="2"/>
      <c r="U172" s="2"/>
      <c r="V172">
        <f t="shared" si="1"/>
        <v>4</v>
      </c>
      <c r="W172" s="1">
        <v>2.0</v>
      </c>
      <c r="X172">
        <f t="shared" si="2"/>
        <v>8</v>
      </c>
    </row>
    <row r="173">
      <c r="A173" s="1">
        <v>8269.0</v>
      </c>
      <c r="B173" s="3">
        <v>43915.0</v>
      </c>
      <c r="C173" s="1">
        <v>3.0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54.0</v>
      </c>
      <c r="K173" s="1" t="s">
        <v>64</v>
      </c>
      <c r="L173" s="1" t="s">
        <v>21</v>
      </c>
      <c r="N173" s="1" t="s">
        <v>112</v>
      </c>
      <c r="O173" s="2"/>
      <c r="P173" s="2"/>
      <c r="Q173" s="2"/>
      <c r="R173" s="2"/>
      <c r="S173" s="2"/>
      <c r="T173" s="2"/>
      <c r="U173" s="2"/>
      <c r="V173">
        <f t="shared" si="1"/>
        <v>1</v>
      </c>
      <c r="W173" s="1">
        <v>0.25</v>
      </c>
      <c r="X173">
        <f t="shared" si="2"/>
        <v>0.25</v>
      </c>
    </row>
    <row r="174">
      <c r="A174" s="1">
        <v>8270.0</v>
      </c>
      <c r="B174" s="3">
        <v>43915.0</v>
      </c>
      <c r="C174" s="1">
        <v>16.0</v>
      </c>
      <c r="D174" s="1">
        <v>0.0</v>
      </c>
      <c r="E174" s="1">
        <v>4.5</v>
      </c>
      <c r="F174" s="1">
        <v>16.0</v>
      </c>
      <c r="G174" s="1">
        <v>0.0</v>
      </c>
      <c r="H174" s="1">
        <v>0.0</v>
      </c>
      <c r="I174" s="1">
        <v>0.0</v>
      </c>
      <c r="J174" s="1">
        <v>771.5</v>
      </c>
      <c r="K174" s="1" t="s">
        <v>16</v>
      </c>
      <c r="L174" s="1" t="s">
        <v>21</v>
      </c>
      <c r="N174" s="1"/>
      <c r="O174" s="1" t="s">
        <v>54</v>
      </c>
      <c r="P174" s="1" t="s">
        <v>68</v>
      </c>
      <c r="Q174" s="1" t="s">
        <v>175</v>
      </c>
      <c r="R174" s="2"/>
      <c r="S174" s="2"/>
      <c r="T174" s="2"/>
      <c r="U174" s="2"/>
      <c r="V174">
        <f t="shared" si="1"/>
        <v>3</v>
      </c>
      <c r="W174" s="1">
        <v>2.0</v>
      </c>
      <c r="X174">
        <f t="shared" si="2"/>
        <v>6</v>
      </c>
    </row>
    <row r="175">
      <c r="A175" s="1">
        <v>8271.0</v>
      </c>
      <c r="B175" s="3">
        <v>43915.0</v>
      </c>
      <c r="C175" s="1">
        <v>9.5</v>
      </c>
      <c r="D175" s="1">
        <v>0.5</v>
      </c>
      <c r="E175" s="1">
        <v>3.0</v>
      </c>
      <c r="F175" s="1">
        <v>20.0</v>
      </c>
      <c r="G175" s="1">
        <v>0.0</v>
      </c>
      <c r="H175" s="1">
        <v>0.0</v>
      </c>
      <c r="I175" s="1">
        <v>0.0</v>
      </c>
      <c r="J175" s="1">
        <v>745.5</v>
      </c>
      <c r="K175" s="1" t="s">
        <v>48</v>
      </c>
      <c r="L175" s="1" t="s">
        <v>21</v>
      </c>
      <c r="N175" s="1" t="s">
        <v>68</v>
      </c>
      <c r="O175" s="1" t="s">
        <v>22</v>
      </c>
      <c r="P175" s="1" t="s">
        <v>23</v>
      </c>
      <c r="Q175" s="2"/>
      <c r="R175" s="2"/>
      <c r="S175" s="2"/>
      <c r="T175" s="2"/>
      <c r="U175" s="2"/>
      <c r="V175">
        <f t="shared" si="1"/>
        <v>3</v>
      </c>
      <c r="W175" s="1">
        <v>2.0</v>
      </c>
      <c r="X175">
        <f t="shared" si="2"/>
        <v>6</v>
      </c>
    </row>
    <row r="176">
      <c r="A176" s="1">
        <v>8277.0</v>
      </c>
      <c r="B176" s="3">
        <v>43916.0</v>
      </c>
      <c r="C176" s="1">
        <v>3.0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54.0</v>
      </c>
      <c r="K176" s="1" t="s">
        <v>90</v>
      </c>
      <c r="L176" s="1" t="s">
        <v>21</v>
      </c>
      <c r="N176" s="1" t="s">
        <v>149</v>
      </c>
      <c r="O176" s="2"/>
      <c r="P176" s="2"/>
      <c r="Q176" s="2"/>
      <c r="R176" s="2"/>
      <c r="S176" s="2"/>
      <c r="T176" s="2"/>
      <c r="U176" s="2"/>
      <c r="V176">
        <f t="shared" si="1"/>
        <v>1</v>
      </c>
      <c r="W176" s="1">
        <v>1.0</v>
      </c>
      <c r="X176">
        <f t="shared" si="2"/>
        <v>1</v>
      </c>
    </row>
    <row r="177">
      <c r="A177" s="1">
        <v>8278.0</v>
      </c>
      <c r="B177" s="3">
        <v>43916.0</v>
      </c>
      <c r="C177" s="1">
        <v>3.0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54.0</v>
      </c>
      <c r="K177" s="1" t="s">
        <v>64</v>
      </c>
      <c r="L177" s="1" t="s">
        <v>21</v>
      </c>
      <c r="N177" s="1" t="s">
        <v>42</v>
      </c>
      <c r="O177" s="2"/>
      <c r="P177" s="2"/>
      <c r="Q177" s="2"/>
      <c r="R177" s="2"/>
      <c r="S177" s="2"/>
      <c r="T177" s="2"/>
      <c r="U177" s="2"/>
      <c r="V177">
        <f t="shared" si="1"/>
        <v>1</v>
      </c>
      <c r="W177" s="1">
        <v>0.5</v>
      </c>
      <c r="X177">
        <f t="shared" si="2"/>
        <v>0.5</v>
      </c>
    </row>
    <row r="178">
      <c r="A178" s="1">
        <v>8279.0</v>
      </c>
      <c r="B178" s="3">
        <v>43916.0</v>
      </c>
      <c r="C178" s="1">
        <v>8.0</v>
      </c>
      <c r="D178" s="1">
        <v>1.0</v>
      </c>
      <c r="E178" s="1">
        <v>4.0</v>
      </c>
      <c r="F178" s="1">
        <v>15.0</v>
      </c>
      <c r="G178" s="1">
        <v>1.0</v>
      </c>
      <c r="H178" s="1">
        <v>0.0</v>
      </c>
      <c r="I178" s="1">
        <v>0.0</v>
      </c>
      <c r="J178" s="1">
        <v>639.0</v>
      </c>
      <c r="K178" s="1" t="s">
        <v>48</v>
      </c>
      <c r="L178" s="1" t="s">
        <v>21</v>
      </c>
      <c r="N178" s="1"/>
      <c r="O178" s="1" t="s">
        <v>123</v>
      </c>
      <c r="P178" s="1" t="s">
        <v>125</v>
      </c>
      <c r="Q178" s="1" t="s">
        <v>126</v>
      </c>
      <c r="R178" s="2"/>
      <c r="S178" s="2"/>
      <c r="T178" s="2"/>
      <c r="U178" s="2"/>
      <c r="V178">
        <f t="shared" si="1"/>
        <v>3</v>
      </c>
      <c r="W178" s="1">
        <v>1.0</v>
      </c>
      <c r="X178">
        <f t="shared" si="2"/>
        <v>3</v>
      </c>
    </row>
    <row r="179">
      <c r="A179" s="1">
        <v>8280.0</v>
      </c>
      <c r="B179" s="3">
        <v>43916.0</v>
      </c>
      <c r="C179" s="1">
        <v>2.0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36.0</v>
      </c>
      <c r="K179" s="1" t="s">
        <v>104</v>
      </c>
      <c r="L179" s="1" t="s">
        <v>21</v>
      </c>
      <c r="V179">
        <f t="shared" si="1"/>
        <v>0</v>
      </c>
      <c r="W179" s="1">
        <v>0.25</v>
      </c>
      <c r="X179">
        <f t="shared" si="2"/>
        <v>0</v>
      </c>
    </row>
    <row r="180">
      <c r="A180" s="1">
        <v>8281.0</v>
      </c>
      <c r="B180" s="3">
        <v>43916.0</v>
      </c>
      <c r="C180" s="1">
        <v>0.0</v>
      </c>
      <c r="D180" s="1">
        <v>0.0</v>
      </c>
      <c r="E180" s="1">
        <v>2.0</v>
      </c>
      <c r="F180" s="1">
        <v>4.0</v>
      </c>
      <c r="G180" s="1">
        <v>0.0</v>
      </c>
      <c r="H180" s="1">
        <v>0.0</v>
      </c>
      <c r="I180" s="1">
        <v>0.0</v>
      </c>
      <c r="J180" s="1">
        <v>134.0</v>
      </c>
      <c r="K180" s="1" t="s">
        <v>16</v>
      </c>
      <c r="L180" s="1" t="s">
        <v>21</v>
      </c>
      <c r="N180" s="1"/>
      <c r="O180" s="1" t="s">
        <v>79</v>
      </c>
      <c r="P180" s="2"/>
      <c r="Q180" s="2"/>
      <c r="R180" s="2"/>
      <c r="S180" s="2"/>
      <c r="T180" s="2"/>
      <c r="U180" s="2"/>
      <c r="V180">
        <f t="shared" si="1"/>
        <v>1</v>
      </c>
      <c r="W180" s="1">
        <v>0.5</v>
      </c>
      <c r="X180">
        <f t="shared" si="2"/>
        <v>0.5</v>
      </c>
    </row>
    <row r="181">
      <c r="A181" s="1">
        <v>8282.0</v>
      </c>
      <c r="B181" s="3">
        <v>43916.0</v>
      </c>
      <c r="C181" s="1">
        <v>5.0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90.0</v>
      </c>
      <c r="K181" s="1" t="s">
        <v>20</v>
      </c>
      <c r="L181" s="1" t="s">
        <v>21</v>
      </c>
      <c r="N181" s="1" t="s">
        <v>126</v>
      </c>
      <c r="O181" s="2"/>
      <c r="P181" s="2"/>
      <c r="Q181" s="2"/>
      <c r="R181" s="2"/>
      <c r="S181" s="2"/>
      <c r="T181" s="2"/>
      <c r="U181" s="2"/>
      <c r="V181">
        <f t="shared" si="1"/>
        <v>1</v>
      </c>
      <c r="W181" s="1">
        <v>0.5</v>
      </c>
      <c r="X181">
        <f t="shared" si="2"/>
        <v>0.5</v>
      </c>
    </row>
    <row r="182">
      <c r="A182" s="1">
        <v>8283.0</v>
      </c>
      <c r="B182" s="3">
        <v>43916.0</v>
      </c>
      <c r="C182" s="1">
        <v>4.0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72.0</v>
      </c>
      <c r="K182" s="1" t="s">
        <v>40</v>
      </c>
      <c r="L182" s="1" t="s">
        <v>21</v>
      </c>
      <c r="V182">
        <f t="shared" si="1"/>
        <v>0</v>
      </c>
      <c r="W182" s="1">
        <v>1.0</v>
      </c>
      <c r="X182">
        <f t="shared" si="2"/>
        <v>0</v>
      </c>
    </row>
    <row r="183">
      <c r="A183" s="1">
        <v>8286.0</v>
      </c>
      <c r="B183" s="3">
        <v>43917.0</v>
      </c>
      <c r="C183" s="1">
        <v>5.0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90.0</v>
      </c>
      <c r="K183" s="1" t="s">
        <v>116</v>
      </c>
      <c r="L183" s="1" t="s">
        <v>21</v>
      </c>
      <c r="N183" s="1" t="s">
        <v>170</v>
      </c>
      <c r="O183" s="2"/>
      <c r="P183" s="2"/>
      <c r="Q183" s="2"/>
      <c r="R183" s="2"/>
      <c r="S183" s="2"/>
      <c r="T183" s="2"/>
      <c r="U183" s="2"/>
      <c r="V183">
        <f t="shared" si="1"/>
        <v>1</v>
      </c>
      <c r="W183" s="1">
        <v>2.0</v>
      </c>
      <c r="X183">
        <f t="shared" si="2"/>
        <v>2</v>
      </c>
    </row>
    <row r="184">
      <c r="A184" s="1">
        <v>8287.0</v>
      </c>
      <c r="B184" s="3">
        <v>43917.0</v>
      </c>
      <c r="C184" s="1">
        <v>3.0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54.0</v>
      </c>
      <c r="K184" s="1" t="s">
        <v>64</v>
      </c>
      <c r="L184" s="1" t="s">
        <v>21</v>
      </c>
      <c r="N184" s="1" t="s">
        <v>36</v>
      </c>
      <c r="O184" s="2"/>
      <c r="P184" s="2"/>
      <c r="Q184" s="2"/>
      <c r="R184" s="2"/>
      <c r="S184" s="2"/>
      <c r="T184" s="2"/>
      <c r="U184" s="2"/>
      <c r="V184">
        <f t="shared" si="1"/>
        <v>1</v>
      </c>
      <c r="W184" s="1">
        <v>1.0</v>
      </c>
      <c r="X184">
        <f t="shared" si="2"/>
        <v>1</v>
      </c>
    </row>
    <row r="185">
      <c r="A185" s="1">
        <v>8288.0</v>
      </c>
      <c r="B185" s="3">
        <v>43917.0</v>
      </c>
      <c r="C185" s="1">
        <v>1.0</v>
      </c>
      <c r="D185" s="1">
        <v>0.5</v>
      </c>
      <c r="E185" s="1">
        <v>0.0</v>
      </c>
      <c r="F185" s="1">
        <v>1.5</v>
      </c>
      <c r="G185" s="1">
        <v>0.0</v>
      </c>
      <c r="H185" s="1">
        <v>0.0</v>
      </c>
      <c r="I185" s="1">
        <v>0.0</v>
      </c>
      <c r="J185" s="1">
        <v>66.5</v>
      </c>
      <c r="K185" s="1" t="s">
        <v>128</v>
      </c>
      <c r="L185" s="1" t="s">
        <v>21</v>
      </c>
      <c r="N185" s="1" t="s">
        <v>129</v>
      </c>
      <c r="O185" s="2"/>
      <c r="P185" s="2"/>
      <c r="Q185" s="2"/>
      <c r="R185" s="2"/>
      <c r="S185" s="2"/>
      <c r="T185" s="2"/>
      <c r="U185" s="2"/>
      <c r="V185">
        <f t="shared" si="1"/>
        <v>1</v>
      </c>
      <c r="W185" s="1">
        <v>0.75</v>
      </c>
      <c r="X185">
        <f t="shared" si="2"/>
        <v>0.75</v>
      </c>
    </row>
    <row r="186">
      <c r="A186" s="1">
        <v>8289.0</v>
      </c>
      <c r="B186" s="3">
        <v>43917.0</v>
      </c>
      <c r="C186" s="1">
        <v>12.0</v>
      </c>
      <c r="D186" s="1">
        <v>0.0</v>
      </c>
      <c r="E186" s="1">
        <v>4.0</v>
      </c>
      <c r="F186" s="1">
        <v>16.0</v>
      </c>
      <c r="G186" s="1">
        <v>4.0</v>
      </c>
      <c r="H186" s="1">
        <v>0.0</v>
      </c>
      <c r="I186" s="1">
        <v>0.0</v>
      </c>
      <c r="J186" s="1">
        <v>796.0</v>
      </c>
      <c r="K186" s="1" t="s">
        <v>16</v>
      </c>
      <c r="L186" s="1" t="s">
        <v>21</v>
      </c>
      <c r="N186" s="1"/>
      <c r="O186" s="1" t="s">
        <v>187</v>
      </c>
      <c r="P186" s="1" t="s">
        <v>135</v>
      </c>
      <c r="Q186" s="1" t="s">
        <v>72</v>
      </c>
      <c r="R186" s="1" t="s">
        <v>165</v>
      </c>
      <c r="S186" s="2"/>
      <c r="T186" s="2"/>
      <c r="U186" s="2"/>
      <c r="V186">
        <f t="shared" si="1"/>
        <v>4</v>
      </c>
      <c r="W186" s="1">
        <v>2.0</v>
      </c>
      <c r="X186">
        <f t="shared" si="2"/>
        <v>8</v>
      </c>
    </row>
    <row r="187">
      <c r="A187" s="1">
        <v>8293.0</v>
      </c>
      <c r="B187" s="3">
        <v>43918.0</v>
      </c>
      <c r="C187" s="1">
        <v>1.0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18.0</v>
      </c>
      <c r="K187" s="1" t="s">
        <v>90</v>
      </c>
      <c r="L187" s="1" t="s">
        <v>21</v>
      </c>
      <c r="N187" s="1" t="s">
        <v>79</v>
      </c>
      <c r="O187" s="2"/>
      <c r="P187" s="2"/>
      <c r="Q187" s="2"/>
      <c r="R187" s="2"/>
      <c r="S187" s="2"/>
      <c r="T187" s="2"/>
      <c r="U187" s="2"/>
      <c r="V187">
        <f t="shared" si="1"/>
        <v>1</v>
      </c>
      <c r="W187" s="1">
        <v>1.0</v>
      </c>
      <c r="X187">
        <f t="shared" si="2"/>
        <v>1</v>
      </c>
    </row>
    <row r="188">
      <c r="A188" s="1">
        <v>8294.0</v>
      </c>
      <c r="B188" s="3">
        <v>43918.0</v>
      </c>
      <c r="C188" s="1">
        <v>1.0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18.0</v>
      </c>
      <c r="K188" s="1" t="s">
        <v>64</v>
      </c>
      <c r="L188" s="1" t="s">
        <v>21</v>
      </c>
      <c r="N188" s="1" t="s">
        <v>65</v>
      </c>
      <c r="O188" s="2"/>
      <c r="P188" s="2"/>
      <c r="Q188" s="2"/>
      <c r="R188" s="2"/>
      <c r="S188" s="2"/>
      <c r="T188" s="2"/>
      <c r="U188" s="2"/>
      <c r="V188">
        <f t="shared" si="1"/>
        <v>1</v>
      </c>
      <c r="W188" s="1">
        <v>0.25</v>
      </c>
      <c r="X188">
        <f t="shared" si="2"/>
        <v>0.25</v>
      </c>
    </row>
    <row r="189">
      <c r="A189" s="1">
        <v>8295.0</v>
      </c>
      <c r="B189" s="3">
        <v>43918.0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 t="s">
        <v>30</v>
      </c>
      <c r="L189" s="1" t="s">
        <v>21</v>
      </c>
      <c r="N189" s="1" t="s">
        <v>31</v>
      </c>
      <c r="O189" s="1" t="s">
        <v>32</v>
      </c>
      <c r="P189" s="1" t="s">
        <v>33</v>
      </c>
      <c r="Q189" s="1" t="s">
        <v>188</v>
      </c>
      <c r="R189" s="2"/>
      <c r="S189" s="2"/>
      <c r="T189" s="2"/>
      <c r="U189" s="2"/>
      <c r="V189">
        <f t="shared" si="1"/>
        <v>4</v>
      </c>
      <c r="W189" s="1">
        <v>2.0</v>
      </c>
      <c r="X189">
        <f t="shared" si="2"/>
        <v>8</v>
      </c>
    </row>
    <row r="190">
      <c r="A190" s="1">
        <v>8296.0</v>
      </c>
      <c r="B190" s="3">
        <v>43918.0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 t="s">
        <v>56</v>
      </c>
      <c r="L190" s="1" t="s">
        <v>21</v>
      </c>
      <c r="N190" s="1" t="s">
        <v>57</v>
      </c>
      <c r="O190" s="1" t="s">
        <v>31</v>
      </c>
      <c r="P190" s="1" t="s">
        <v>58</v>
      </c>
      <c r="Q190" s="1" t="s">
        <v>33</v>
      </c>
      <c r="R190" s="2"/>
      <c r="S190" s="2"/>
      <c r="T190" s="2"/>
      <c r="U190" s="2"/>
      <c r="V190">
        <f t="shared" si="1"/>
        <v>4</v>
      </c>
      <c r="W190" s="1">
        <v>2.0</v>
      </c>
      <c r="X190">
        <f t="shared" si="2"/>
        <v>8</v>
      </c>
    </row>
    <row r="191">
      <c r="A191" s="1">
        <v>8297.0</v>
      </c>
      <c r="B191" s="3">
        <v>43918.0</v>
      </c>
      <c r="C191" s="1">
        <v>8.0</v>
      </c>
      <c r="D191" s="1">
        <v>0.0</v>
      </c>
      <c r="E191" s="1">
        <v>4.0</v>
      </c>
      <c r="F191" s="1">
        <v>22.0</v>
      </c>
      <c r="G191" s="1">
        <v>0.0</v>
      </c>
      <c r="H191" s="1">
        <v>0.5</v>
      </c>
      <c r="I191" s="1">
        <v>0.0</v>
      </c>
      <c r="J191" s="1">
        <v>789.0</v>
      </c>
      <c r="K191" s="1" t="s">
        <v>30</v>
      </c>
      <c r="L191" s="1" t="s">
        <v>21</v>
      </c>
      <c r="N191" s="1" t="s">
        <v>170</v>
      </c>
      <c r="O191" s="1" t="s">
        <v>31</v>
      </c>
      <c r="P191" s="1" t="s">
        <v>33</v>
      </c>
      <c r="Q191" s="2"/>
      <c r="R191" s="2"/>
      <c r="S191" s="2"/>
      <c r="T191" s="2"/>
      <c r="U191" s="2"/>
      <c r="V191">
        <f t="shared" si="1"/>
        <v>3</v>
      </c>
      <c r="W191" s="1">
        <v>2.0</v>
      </c>
      <c r="X191">
        <f t="shared" si="2"/>
        <v>6</v>
      </c>
    </row>
    <row r="192">
      <c r="A192" s="1">
        <v>8301.0</v>
      </c>
      <c r="B192" s="3">
        <v>43919.0</v>
      </c>
      <c r="C192" s="1">
        <v>2.5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45.0</v>
      </c>
      <c r="K192" s="1" t="s">
        <v>64</v>
      </c>
      <c r="L192" s="1" t="s">
        <v>21</v>
      </c>
      <c r="N192" s="1" t="s">
        <v>87</v>
      </c>
      <c r="O192" s="2"/>
      <c r="P192" s="2"/>
      <c r="Q192" s="2"/>
      <c r="R192" s="2"/>
      <c r="S192" s="2"/>
      <c r="T192" s="2"/>
      <c r="U192" s="2"/>
      <c r="V192">
        <f t="shared" si="1"/>
        <v>1</v>
      </c>
      <c r="W192" s="1">
        <v>0.2</v>
      </c>
      <c r="X192">
        <f t="shared" si="2"/>
        <v>0.2</v>
      </c>
    </row>
    <row r="193">
      <c r="A193" s="1">
        <v>8303.0</v>
      </c>
      <c r="B193" s="3">
        <v>43919.0</v>
      </c>
      <c r="C193" s="1">
        <v>6.0</v>
      </c>
      <c r="D193" s="1">
        <v>0.0</v>
      </c>
      <c r="E193" s="1">
        <v>9.0</v>
      </c>
      <c r="F193" s="1">
        <v>6.5</v>
      </c>
      <c r="G193" s="1">
        <v>0.0</v>
      </c>
      <c r="H193" s="1">
        <v>3.0</v>
      </c>
      <c r="I193" s="1">
        <v>0.0</v>
      </c>
      <c r="J193" s="1">
        <v>490.0</v>
      </c>
      <c r="K193" s="1" t="s">
        <v>26</v>
      </c>
      <c r="L193" s="1" t="s">
        <v>21</v>
      </c>
      <c r="N193" s="1" t="s">
        <v>31</v>
      </c>
      <c r="O193" s="1" t="s">
        <v>87</v>
      </c>
      <c r="P193" s="1" t="s">
        <v>189</v>
      </c>
      <c r="Q193" s="1" t="s">
        <v>66</v>
      </c>
      <c r="R193" s="2"/>
      <c r="S193" s="2"/>
      <c r="T193" s="2"/>
      <c r="U193" s="2"/>
      <c r="V193">
        <f t="shared" si="1"/>
        <v>4</v>
      </c>
      <c r="W193" s="1">
        <v>1.5</v>
      </c>
      <c r="X193">
        <f t="shared" si="2"/>
        <v>6</v>
      </c>
    </row>
    <row r="194">
      <c r="A194" s="1">
        <v>8304.0</v>
      </c>
      <c r="B194" s="3">
        <v>43919.0</v>
      </c>
      <c r="C194" s="1">
        <v>1.0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18.0</v>
      </c>
      <c r="K194" s="1" t="s">
        <v>90</v>
      </c>
      <c r="L194" s="1" t="s">
        <v>21</v>
      </c>
      <c r="N194" s="1" t="s">
        <v>91</v>
      </c>
      <c r="O194" s="2"/>
      <c r="P194" s="2"/>
      <c r="Q194" s="2"/>
      <c r="R194" s="2"/>
      <c r="S194" s="2"/>
      <c r="T194" s="2"/>
      <c r="U194" s="2"/>
      <c r="V194">
        <f t="shared" si="1"/>
        <v>1</v>
      </c>
      <c r="W194" s="1">
        <v>1.0</v>
      </c>
      <c r="X194">
        <f t="shared" si="2"/>
        <v>1</v>
      </c>
    </row>
    <row r="195">
      <c r="A195" s="1">
        <v>8305.0</v>
      </c>
      <c r="B195" s="3">
        <v>43919.0</v>
      </c>
      <c r="C195" s="1">
        <v>6.0</v>
      </c>
      <c r="D195" s="1">
        <v>0.0</v>
      </c>
      <c r="E195" s="1">
        <v>0.0</v>
      </c>
      <c r="F195" s="1">
        <v>4.0</v>
      </c>
      <c r="G195" s="1">
        <v>0.0</v>
      </c>
      <c r="H195" s="1">
        <v>0.0</v>
      </c>
      <c r="I195" s="1">
        <v>0.0</v>
      </c>
      <c r="J195" s="1">
        <v>212.0</v>
      </c>
      <c r="K195" s="1" t="s">
        <v>16</v>
      </c>
      <c r="L195" s="1" t="s">
        <v>21</v>
      </c>
      <c r="N195" s="1" t="s">
        <v>187</v>
      </c>
      <c r="O195" s="1" t="s">
        <v>31</v>
      </c>
      <c r="P195" s="1" t="s">
        <v>190</v>
      </c>
      <c r="Q195" s="2"/>
      <c r="R195" s="2"/>
      <c r="S195" s="2"/>
      <c r="T195" s="2"/>
      <c r="U195" s="2"/>
      <c r="V195">
        <f t="shared" si="1"/>
        <v>3</v>
      </c>
      <c r="W195" s="1">
        <v>2.0</v>
      </c>
      <c r="X195">
        <f t="shared" si="2"/>
        <v>6</v>
      </c>
    </row>
    <row r="196">
      <c r="A196" s="1">
        <v>8308.0</v>
      </c>
      <c r="B196" s="3">
        <v>43919.0</v>
      </c>
      <c r="C196" s="1">
        <v>15.0</v>
      </c>
      <c r="D196" s="1">
        <v>6.0</v>
      </c>
      <c r="E196" s="1">
        <v>7.0</v>
      </c>
      <c r="F196" s="1">
        <v>10.0</v>
      </c>
      <c r="G196" s="1">
        <v>2.0</v>
      </c>
      <c r="H196" s="1">
        <v>0.0</v>
      </c>
      <c r="I196" s="1">
        <v>2.0</v>
      </c>
      <c r="J196" s="1">
        <v>801.0</v>
      </c>
      <c r="K196" s="1" t="s">
        <v>83</v>
      </c>
      <c r="L196" s="1" t="s">
        <v>21</v>
      </c>
      <c r="N196" s="1" t="s">
        <v>31</v>
      </c>
      <c r="O196" s="1" t="s">
        <v>84</v>
      </c>
      <c r="P196" s="1" t="s">
        <v>85</v>
      </c>
      <c r="Q196" s="1" t="s">
        <v>178</v>
      </c>
      <c r="R196" s="2"/>
      <c r="S196" s="2"/>
      <c r="T196" s="2"/>
      <c r="U196" s="2"/>
      <c r="V196">
        <f t="shared" si="1"/>
        <v>4</v>
      </c>
      <c r="W196" s="1">
        <v>2.75</v>
      </c>
      <c r="X196">
        <f t="shared" si="2"/>
        <v>11</v>
      </c>
    </row>
    <row r="197">
      <c r="A197" s="1">
        <v>8309.0</v>
      </c>
      <c r="B197" s="3">
        <v>43920.0</v>
      </c>
      <c r="C197" s="1">
        <v>1.0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18.0</v>
      </c>
      <c r="K197" s="1" t="s">
        <v>24</v>
      </c>
      <c r="L197" s="1" t="s">
        <v>21</v>
      </c>
      <c r="N197" s="1" t="s">
        <v>98</v>
      </c>
      <c r="O197" s="2"/>
      <c r="P197" s="2"/>
      <c r="Q197" s="2"/>
      <c r="R197" s="2"/>
      <c r="S197" s="2"/>
      <c r="T197" s="2"/>
      <c r="U197" s="2"/>
      <c r="V197">
        <f t="shared" si="1"/>
        <v>1</v>
      </c>
      <c r="W197" s="1">
        <v>2.5</v>
      </c>
      <c r="X197">
        <f t="shared" si="2"/>
        <v>2.5</v>
      </c>
    </row>
    <row r="198">
      <c r="A198" s="1">
        <v>8310.0</v>
      </c>
      <c r="B198" s="3">
        <v>43920.0</v>
      </c>
      <c r="C198" s="1">
        <v>3.0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54.0</v>
      </c>
      <c r="K198" s="1" t="s">
        <v>64</v>
      </c>
      <c r="L198" s="1" t="s">
        <v>21</v>
      </c>
      <c r="N198" s="1" t="s">
        <v>28</v>
      </c>
      <c r="O198" s="2"/>
      <c r="P198" s="2"/>
      <c r="Q198" s="2"/>
      <c r="R198" s="2"/>
      <c r="S198" s="2"/>
      <c r="T198" s="2"/>
      <c r="U198" s="2"/>
      <c r="V198">
        <f t="shared" si="1"/>
        <v>1</v>
      </c>
      <c r="W198" s="1">
        <v>0.25</v>
      </c>
      <c r="X198">
        <f t="shared" si="2"/>
        <v>0.25</v>
      </c>
    </row>
    <row r="199">
      <c r="A199" s="1">
        <v>8312.0</v>
      </c>
      <c r="B199" s="3">
        <v>43920.0</v>
      </c>
      <c r="C199" s="1">
        <v>2.0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36.0</v>
      </c>
      <c r="K199" s="1" t="s">
        <v>90</v>
      </c>
      <c r="L199" s="1" t="s">
        <v>21</v>
      </c>
      <c r="N199" s="1" t="s">
        <v>100</v>
      </c>
      <c r="O199" s="1" t="s">
        <v>101</v>
      </c>
      <c r="P199" s="2"/>
      <c r="Q199" s="2"/>
      <c r="R199" s="2"/>
      <c r="S199" s="2"/>
      <c r="T199" s="2"/>
      <c r="U199" s="2"/>
      <c r="V199">
        <f t="shared" si="1"/>
        <v>2</v>
      </c>
      <c r="W199" s="1">
        <v>1.0</v>
      </c>
      <c r="X199">
        <f t="shared" si="2"/>
        <v>2</v>
      </c>
    </row>
    <row r="200">
      <c r="A200" s="1">
        <v>8313.0</v>
      </c>
      <c r="B200" s="3">
        <v>43920.0</v>
      </c>
      <c r="C200" s="1">
        <v>5.0</v>
      </c>
      <c r="D200" s="1">
        <v>1.0</v>
      </c>
      <c r="E200" s="1">
        <v>2.0</v>
      </c>
      <c r="F200" s="1">
        <v>18.0</v>
      </c>
      <c r="G200" s="1">
        <v>1.0</v>
      </c>
      <c r="H200" s="1">
        <v>1.0</v>
      </c>
      <c r="I200" s="1">
        <v>0.0</v>
      </c>
      <c r="J200" s="1">
        <v>659.0</v>
      </c>
      <c r="K200" s="1" t="s">
        <v>26</v>
      </c>
      <c r="L200" s="1" t="s">
        <v>21</v>
      </c>
      <c r="N200" s="1"/>
      <c r="O200" s="1" t="s">
        <v>98</v>
      </c>
      <c r="P200" s="1" t="s">
        <v>28</v>
      </c>
      <c r="Q200" s="1" t="s">
        <v>102</v>
      </c>
      <c r="R200" s="1" t="s">
        <v>29</v>
      </c>
      <c r="S200" s="2"/>
      <c r="T200" s="2"/>
      <c r="U200" s="2"/>
      <c r="V200">
        <f t="shared" si="1"/>
        <v>4</v>
      </c>
      <c r="W200" s="1">
        <v>1.25</v>
      </c>
      <c r="X200">
        <f t="shared" si="2"/>
        <v>5</v>
      </c>
    </row>
    <row r="201">
      <c r="A201" s="1">
        <v>8314.0</v>
      </c>
      <c r="B201" s="3">
        <v>43920.0</v>
      </c>
      <c r="C201" s="1">
        <v>4.0</v>
      </c>
      <c r="D201" s="1">
        <v>6.0</v>
      </c>
      <c r="E201" s="1">
        <v>3.0</v>
      </c>
      <c r="F201" s="1">
        <v>2.0</v>
      </c>
      <c r="G201" s="1">
        <v>0.0</v>
      </c>
      <c r="H201" s="1">
        <v>0.0</v>
      </c>
      <c r="I201" s="1">
        <v>0.0</v>
      </c>
      <c r="J201" s="1">
        <v>283.0</v>
      </c>
      <c r="K201" s="1" t="s">
        <v>16</v>
      </c>
      <c r="L201" s="1" t="s">
        <v>21</v>
      </c>
      <c r="N201" s="1" t="s">
        <v>18</v>
      </c>
      <c r="O201" s="1"/>
      <c r="P201" s="1" t="s">
        <v>19</v>
      </c>
      <c r="Q201" s="1" t="s">
        <v>175</v>
      </c>
      <c r="R201" s="1" t="s">
        <v>186</v>
      </c>
      <c r="S201" s="2"/>
      <c r="T201" s="2"/>
      <c r="U201" s="2"/>
      <c r="V201">
        <f t="shared" si="1"/>
        <v>4</v>
      </c>
      <c r="W201" s="1">
        <v>2.0</v>
      </c>
      <c r="X201">
        <f t="shared" si="2"/>
        <v>8</v>
      </c>
    </row>
    <row r="202">
      <c r="A202" s="1">
        <v>8316.0</v>
      </c>
      <c r="B202" s="3">
        <v>43920.0</v>
      </c>
      <c r="C202" s="1">
        <v>2.0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36.0</v>
      </c>
      <c r="K202" s="1" t="s">
        <v>104</v>
      </c>
      <c r="L202" s="1" t="s">
        <v>21</v>
      </c>
      <c r="N202" s="1" t="s">
        <v>50</v>
      </c>
      <c r="O202" s="2"/>
      <c r="P202" s="2"/>
      <c r="Q202" s="2"/>
      <c r="R202" s="2"/>
      <c r="S202" s="2"/>
      <c r="T202" s="2"/>
      <c r="U202" s="2"/>
      <c r="V202">
        <f t="shared" si="1"/>
        <v>1</v>
      </c>
      <c r="W202" s="1">
        <v>0.5</v>
      </c>
      <c r="X202">
        <f t="shared" si="2"/>
        <v>0.5</v>
      </c>
    </row>
    <row r="203">
      <c r="A203" s="1">
        <v>8318.0</v>
      </c>
      <c r="B203" s="3">
        <v>43921.0</v>
      </c>
      <c r="C203" s="1">
        <v>2.0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36.0</v>
      </c>
      <c r="K203" s="1" t="s">
        <v>64</v>
      </c>
      <c r="L203" s="1" t="s">
        <v>21</v>
      </c>
      <c r="N203" s="1" t="s">
        <v>45</v>
      </c>
      <c r="O203" s="2"/>
      <c r="P203" s="2"/>
      <c r="Q203" s="2"/>
      <c r="R203" s="2"/>
      <c r="S203" s="2"/>
      <c r="T203" s="2"/>
      <c r="U203" s="2"/>
      <c r="V203">
        <f t="shared" si="1"/>
        <v>1</v>
      </c>
      <c r="W203" s="1">
        <v>0.5</v>
      </c>
      <c r="X203">
        <f t="shared" si="2"/>
        <v>0.5</v>
      </c>
    </row>
    <row r="204">
      <c r="A204" s="1">
        <v>8319.0</v>
      </c>
      <c r="B204" s="3">
        <v>43921.0</v>
      </c>
      <c r="C204" s="1">
        <v>5.5</v>
      </c>
      <c r="D204" s="1">
        <v>0.0</v>
      </c>
      <c r="E204" s="1">
        <v>2.5</v>
      </c>
      <c r="F204" s="1">
        <v>6.0</v>
      </c>
      <c r="G204" s="1">
        <v>0.5</v>
      </c>
      <c r="H204" s="1">
        <v>1.0</v>
      </c>
      <c r="I204" s="1">
        <v>1.5</v>
      </c>
      <c r="J204" s="1">
        <v>331.5</v>
      </c>
      <c r="K204" s="1" t="s">
        <v>26</v>
      </c>
      <c r="L204" s="1" t="s">
        <v>21</v>
      </c>
      <c r="N204" s="1" t="s">
        <v>157</v>
      </c>
      <c r="O204" s="1" t="s">
        <v>45</v>
      </c>
      <c r="P204" s="1" t="s">
        <v>31</v>
      </c>
      <c r="Q204" s="1" t="s">
        <v>46</v>
      </c>
      <c r="R204" s="1" t="s">
        <v>47</v>
      </c>
      <c r="S204" s="2"/>
      <c r="T204" s="2"/>
      <c r="U204" s="2"/>
      <c r="V204">
        <f t="shared" si="1"/>
        <v>5</v>
      </c>
      <c r="W204" s="1">
        <v>1.0</v>
      </c>
      <c r="X204">
        <f t="shared" si="2"/>
        <v>5</v>
      </c>
    </row>
    <row r="205">
      <c r="A205" s="1">
        <v>8320.0</v>
      </c>
      <c r="B205" s="3">
        <v>43921.0</v>
      </c>
      <c r="C205" s="1">
        <v>5.0</v>
      </c>
      <c r="D205" s="1">
        <v>1.0</v>
      </c>
      <c r="E205" s="1">
        <v>1.0</v>
      </c>
      <c r="F205" s="1">
        <v>2.0</v>
      </c>
      <c r="G205" s="1">
        <v>2.0</v>
      </c>
      <c r="H205" s="1">
        <v>0.0</v>
      </c>
      <c r="I205" s="1">
        <v>0.0</v>
      </c>
      <c r="J205" s="1">
        <v>228.0</v>
      </c>
      <c r="K205" s="1" t="s">
        <v>16</v>
      </c>
      <c r="L205" s="1" t="s">
        <v>21</v>
      </c>
      <c r="N205" s="1" t="s">
        <v>63</v>
      </c>
      <c r="O205" s="1" t="s">
        <v>31</v>
      </c>
      <c r="P205" s="1" t="s">
        <v>62</v>
      </c>
      <c r="Q205" s="1" t="s">
        <v>33</v>
      </c>
      <c r="R205" s="2"/>
      <c r="S205" s="2"/>
      <c r="T205" s="2"/>
      <c r="U205" s="2"/>
      <c r="V205">
        <f t="shared" si="1"/>
        <v>4</v>
      </c>
      <c r="W205" s="1">
        <v>2.0</v>
      </c>
      <c r="X205">
        <f t="shared" si="2"/>
        <v>8</v>
      </c>
    </row>
    <row r="206">
      <c r="A206" s="1">
        <v>8478.0</v>
      </c>
      <c r="B206" s="3">
        <v>43903.0</v>
      </c>
      <c r="C206" s="1">
        <v>10.0</v>
      </c>
      <c r="D206" s="1">
        <v>0.0</v>
      </c>
      <c r="E206" s="1">
        <v>0.0</v>
      </c>
      <c r="F206" s="1">
        <v>53.0</v>
      </c>
      <c r="G206" s="1">
        <v>70.0</v>
      </c>
      <c r="H206" s="1">
        <v>1.0</v>
      </c>
      <c r="I206" s="1">
        <v>0.0</v>
      </c>
      <c r="J206" s="1">
        <v>3404.0</v>
      </c>
      <c r="K206" s="1" t="s">
        <v>191</v>
      </c>
      <c r="L206" s="1" t="s">
        <v>21</v>
      </c>
      <c r="N206" s="1" t="s">
        <v>42</v>
      </c>
      <c r="V206">
        <f t="shared" si="1"/>
        <v>1</v>
      </c>
      <c r="W206" s="1">
        <v>2.0</v>
      </c>
      <c r="X206">
        <f t="shared" si="2"/>
        <v>2</v>
      </c>
    </row>
    <row r="207">
      <c r="A207" s="1">
        <v>8479.0</v>
      </c>
      <c r="B207" s="3">
        <v>43903.0</v>
      </c>
      <c r="C207" s="1">
        <v>1.0</v>
      </c>
      <c r="D207" s="1">
        <v>0.0</v>
      </c>
      <c r="E207" s="1">
        <v>0.0</v>
      </c>
      <c r="F207" s="1">
        <v>11.0</v>
      </c>
      <c r="G207" s="1">
        <v>0.0</v>
      </c>
      <c r="H207" s="1">
        <v>0.0</v>
      </c>
      <c r="I207" s="1">
        <v>0.0</v>
      </c>
      <c r="J207" s="1">
        <v>304.0</v>
      </c>
      <c r="K207" s="1" t="s">
        <v>192</v>
      </c>
      <c r="L207" s="1" t="s">
        <v>21</v>
      </c>
      <c r="N207" s="1" t="s">
        <v>42</v>
      </c>
      <c r="V207">
        <f t="shared" si="1"/>
        <v>1</v>
      </c>
      <c r="W207" s="1">
        <v>2.0</v>
      </c>
      <c r="X207">
        <f t="shared" si="2"/>
        <v>2</v>
      </c>
    </row>
    <row r="208">
      <c r="A208" s="1">
        <v>8480.0</v>
      </c>
      <c r="B208" s="3">
        <v>43905.0</v>
      </c>
      <c r="C208" s="1">
        <v>0.0</v>
      </c>
      <c r="D208" s="1">
        <v>0.0</v>
      </c>
      <c r="E208" s="1">
        <v>0.0</v>
      </c>
      <c r="F208" s="1">
        <v>0.0</v>
      </c>
      <c r="G208" s="1">
        <v>7.0</v>
      </c>
      <c r="H208" s="1">
        <v>0.0</v>
      </c>
      <c r="I208" s="1">
        <v>0.0</v>
      </c>
      <c r="J208" s="1">
        <v>182.0</v>
      </c>
      <c r="K208" s="1" t="s">
        <v>192</v>
      </c>
      <c r="L208" s="1" t="s">
        <v>21</v>
      </c>
      <c r="N208" s="1" t="s">
        <v>42</v>
      </c>
      <c r="V208">
        <f t="shared" si="1"/>
        <v>1</v>
      </c>
      <c r="W208" s="1">
        <v>2.0</v>
      </c>
      <c r="X208">
        <f t="shared" si="2"/>
        <v>2</v>
      </c>
    </row>
    <row r="209">
      <c r="A209" s="1">
        <v>8481.0</v>
      </c>
      <c r="B209" s="3">
        <v>43906.0</v>
      </c>
      <c r="C209" s="1">
        <v>0.0</v>
      </c>
      <c r="D209" s="1">
        <v>0.0</v>
      </c>
      <c r="E209" s="1">
        <v>0.0</v>
      </c>
      <c r="F209" s="1">
        <v>5.0</v>
      </c>
      <c r="G209" s="1">
        <v>0.0</v>
      </c>
      <c r="H209" s="1">
        <v>0.0</v>
      </c>
      <c r="I209" s="1">
        <v>0.0</v>
      </c>
      <c r="J209" s="1">
        <v>130.0</v>
      </c>
      <c r="K209" s="1" t="s">
        <v>192</v>
      </c>
      <c r="L209" s="1" t="s">
        <v>21</v>
      </c>
      <c r="N209" s="1" t="s">
        <v>42</v>
      </c>
      <c r="V209">
        <f t="shared" si="1"/>
        <v>1</v>
      </c>
      <c r="W209" s="1">
        <v>2.0</v>
      </c>
      <c r="X209">
        <f t="shared" si="2"/>
        <v>2</v>
      </c>
    </row>
    <row r="210">
      <c r="A210" s="1">
        <v>8482.0</v>
      </c>
      <c r="B210" s="3">
        <v>43908.0</v>
      </c>
      <c r="C210" s="1">
        <v>0.0</v>
      </c>
      <c r="D210" s="1">
        <v>0.0</v>
      </c>
      <c r="E210" s="1">
        <v>0.0</v>
      </c>
      <c r="F210" s="1">
        <v>0.0</v>
      </c>
      <c r="G210" s="1">
        <v>5.0</v>
      </c>
      <c r="H210" s="1">
        <v>0.0</v>
      </c>
      <c r="I210" s="1">
        <v>0.0</v>
      </c>
      <c r="J210" s="1">
        <v>130.0</v>
      </c>
      <c r="K210" s="1" t="s">
        <v>192</v>
      </c>
      <c r="L210" s="1" t="s">
        <v>21</v>
      </c>
      <c r="N210" s="1" t="s">
        <v>42</v>
      </c>
      <c r="V210">
        <f t="shared" si="1"/>
        <v>1</v>
      </c>
      <c r="W210" s="1">
        <v>2.0</v>
      </c>
      <c r="X210">
        <f t="shared" si="2"/>
        <v>2</v>
      </c>
    </row>
    <row r="211">
      <c r="A211" s="1">
        <v>8483.0</v>
      </c>
      <c r="B211" s="3">
        <v>43908.0</v>
      </c>
      <c r="C211" s="1">
        <v>0.0</v>
      </c>
      <c r="D211" s="1">
        <v>0.0</v>
      </c>
      <c r="E211" s="1">
        <v>0.0</v>
      </c>
      <c r="F211" s="1">
        <v>7.0</v>
      </c>
      <c r="G211" s="1">
        <v>2.0</v>
      </c>
      <c r="H211" s="1">
        <v>0.0</v>
      </c>
      <c r="I211" s="1">
        <v>0.0</v>
      </c>
      <c r="J211" s="1">
        <v>234.0</v>
      </c>
      <c r="K211" s="1" t="s">
        <v>192</v>
      </c>
      <c r="L211" s="1" t="s">
        <v>21</v>
      </c>
      <c r="N211" s="1" t="s">
        <v>42</v>
      </c>
      <c r="V211">
        <f t="shared" si="1"/>
        <v>1</v>
      </c>
      <c r="W211" s="1">
        <v>2.0</v>
      </c>
      <c r="X211">
        <f t="shared" si="2"/>
        <v>2</v>
      </c>
    </row>
    <row r="212">
      <c r="A212" s="1">
        <v>8484.0</v>
      </c>
      <c r="B212" s="3">
        <v>43908.0</v>
      </c>
      <c r="C212" s="1">
        <v>0.0</v>
      </c>
      <c r="D212" s="1">
        <v>0.0</v>
      </c>
      <c r="E212" s="1">
        <v>0.0</v>
      </c>
      <c r="F212" s="1">
        <v>8.0</v>
      </c>
      <c r="G212" s="1">
        <v>0.0</v>
      </c>
      <c r="H212" s="1">
        <v>0.0</v>
      </c>
      <c r="I212" s="1">
        <v>0.0</v>
      </c>
      <c r="J212" s="1">
        <v>208.0</v>
      </c>
      <c r="K212" s="1" t="s">
        <v>192</v>
      </c>
      <c r="L212" s="1" t="s">
        <v>21</v>
      </c>
      <c r="N212" s="1" t="s">
        <v>42</v>
      </c>
      <c r="V212">
        <f t="shared" si="1"/>
        <v>1</v>
      </c>
      <c r="W212" s="1">
        <v>2.0</v>
      </c>
      <c r="X212">
        <f t="shared" si="2"/>
        <v>2</v>
      </c>
    </row>
    <row r="213">
      <c r="A213" s="1">
        <v>8486.0</v>
      </c>
      <c r="B213" s="3">
        <v>43909.0</v>
      </c>
      <c r="C213" s="1">
        <v>0.0</v>
      </c>
      <c r="D213" s="1">
        <v>0.0</v>
      </c>
      <c r="E213" s="1">
        <v>0.0</v>
      </c>
      <c r="F213" s="1">
        <v>2.0</v>
      </c>
      <c r="G213" s="1">
        <v>3.0</v>
      </c>
      <c r="H213" s="1">
        <v>0.0</v>
      </c>
      <c r="I213" s="1">
        <v>0.0</v>
      </c>
      <c r="J213" s="1">
        <v>130.0</v>
      </c>
      <c r="K213" s="1" t="s">
        <v>192</v>
      </c>
      <c r="L213" s="1" t="s">
        <v>21</v>
      </c>
      <c r="N213" s="1" t="s">
        <v>42</v>
      </c>
      <c r="V213">
        <f t="shared" si="1"/>
        <v>1</v>
      </c>
      <c r="W213" s="1">
        <v>2.0</v>
      </c>
      <c r="X213">
        <f t="shared" si="2"/>
        <v>2</v>
      </c>
    </row>
    <row r="214">
      <c r="A214" s="1">
        <v>8487.0</v>
      </c>
      <c r="B214" s="3">
        <v>43909.0</v>
      </c>
      <c r="C214" s="1">
        <v>0.0</v>
      </c>
      <c r="D214" s="1">
        <v>0.0</v>
      </c>
      <c r="E214" s="1">
        <v>20.0</v>
      </c>
      <c r="F214" s="1">
        <v>5.4</v>
      </c>
      <c r="G214" s="1">
        <v>41.0</v>
      </c>
      <c r="H214" s="1">
        <v>0.0</v>
      </c>
      <c r="I214" s="1">
        <v>0.0</v>
      </c>
      <c r="J214" s="1">
        <v>1506.4</v>
      </c>
      <c r="K214" s="1" t="s">
        <v>192</v>
      </c>
      <c r="L214" s="1" t="s">
        <v>21</v>
      </c>
      <c r="N214" s="1" t="s">
        <v>42</v>
      </c>
      <c r="V214">
        <f t="shared" si="1"/>
        <v>1</v>
      </c>
      <c r="W214" s="1">
        <v>2.0</v>
      </c>
      <c r="X214">
        <f t="shared" si="2"/>
        <v>2</v>
      </c>
    </row>
    <row r="215">
      <c r="A215" s="1">
        <v>8488.0</v>
      </c>
      <c r="B215" s="3">
        <v>43910.0</v>
      </c>
      <c r="C215" s="1">
        <v>0.0</v>
      </c>
      <c r="D215" s="1">
        <v>0.0</v>
      </c>
      <c r="E215" s="1">
        <v>0.0</v>
      </c>
      <c r="F215" s="1">
        <v>9.8</v>
      </c>
      <c r="G215" s="1">
        <v>0.0</v>
      </c>
      <c r="H215" s="1">
        <v>0.0</v>
      </c>
      <c r="I215" s="1">
        <v>0.0</v>
      </c>
      <c r="J215" s="1">
        <v>254.8</v>
      </c>
      <c r="K215" s="1" t="s">
        <v>192</v>
      </c>
      <c r="L215" s="1" t="s">
        <v>21</v>
      </c>
      <c r="N215" s="1" t="s">
        <v>42</v>
      </c>
      <c r="V215">
        <f t="shared" si="1"/>
        <v>1</v>
      </c>
      <c r="W215" s="1">
        <v>2.0</v>
      </c>
      <c r="X215">
        <f t="shared" si="2"/>
        <v>2</v>
      </c>
    </row>
    <row r="216">
      <c r="A216" s="1">
        <v>8489.0</v>
      </c>
      <c r="B216" s="3">
        <v>43915.0</v>
      </c>
      <c r="C216" s="1">
        <v>0.0</v>
      </c>
      <c r="D216" s="1">
        <v>0.0</v>
      </c>
      <c r="E216" s="1">
        <v>0.0</v>
      </c>
      <c r="F216" s="1">
        <v>28.4</v>
      </c>
      <c r="G216" s="1">
        <v>0.0</v>
      </c>
      <c r="H216" s="1">
        <v>0.0</v>
      </c>
      <c r="I216" s="1">
        <v>0.0</v>
      </c>
      <c r="J216" s="1">
        <v>738.4</v>
      </c>
      <c r="K216" s="1" t="s">
        <v>193</v>
      </c>
      <c r="L216" s="1" t="s">
        <v>21</v>
      </c>
      <c r="N216" s="1" t="s">
        <v>42</v>
      </c>
      <c r="V216">
        <f t="shared" si="1"/>
        <v>1</v>
      </c>
      <c r="W216" s="1">
        <v>2.0</v>
      </c>
      <c r="X216">
        <f t="shared" si="2"/>
        <v>2</v>
      </c>
    </row>
    <row r="217">
      <c r="A217" s="1">
        <v>8491.0</v>
      </c>
      <c r="B217" s="3">
        <v>43913.0</v>
      </c>
      <c r="C217" s="1">
        <v>0.0</v>
      </c>
      <c r="D217" s="1">
        <v>0.0</v>
      </c>
      <c r="E217" s="1">
        <v>2.0</v>
      </c>
      <c r="F217" s="1">
        <v>5.0</v>
      </c>
      <c r="G217" s="1">
        <v>0.0</v>
      </c>
      <c r="H217" s="1">
        <v>0.0</v>
      </c>
      <c r="I217" s="1">
        <v>0.0</v>
      </c>
      <c r="J217" s="1">
        <v>160.0</v>
      </c>
      <c r="K217" s="1" t="s">
        <v>192</v>
      </c>
      <c r="L217" s="1" t="s">
        <v>21</v>
      </c>
      <c r="N217" s="1" t="s">
        <v>42</v>
      </c>
      <c r="V217">
        <f t="shared" si="1"/>
        <v>1</v>
      </c>
      <c r="W217" s="1">
        <v>2.0</v>
      </c>
      <c r="X217">
        <f t="shared" si="2"/>
        <v>2</v>
      </c>
    </row>
    <row r="218">
      <c r="A218" s="1">
        <v>8492.0</v>
      </c>
      <c r="B218" s="3">
        <v>43914.0</v>
      </c>
      <c r="C218" s="1">
        <v>0.0</v>
      </c>
      <c r="D218" s="1">
        <v>0.0</v>
      </c>
      <c r="E218" s="1">
        <v>0.0</v>
      </c>
      <c r="F218" s="1">
        <v>0.0</v>
      </c>
      <c r="G218" s="1">
        <v>4.0</v>
      </c>
      <c r="H218" s="1">
        <v>1.0</v>
      </c>
      <c r="I218" s="1">
        <v>0.0</v>
      </c>
      <c r="J218" s="1">
        <v>130.0</v>
      </c>
      <c r="K218" s="1" t="s">
        <v>192</v>
      </c>
      <c r="L218" s="1" t="s">
        <v>21</v>
      </c>
      <c r="N218" s="1" t="s">
        <v>42</v>
      </c>
      <c r="V218">
        <f t="shared" si="1"/>
        <v>1</v>
      </c>
      <c r="W218" s="1">
        <v>2.0</v>
      </c>
      <c r="X218">
        <f t="shared" si="2"/>
        <v>2</v>
      </c>
    </row>
    <row r="219">
      <c r="A219" s="1">
        <v>8493.0</v>
      </c>
      <c r="B219" s="3">
        <v>43914.0</v>
      </c>
      <c r="C219" s="1">
        <v>0.0</v>
      </c>
      <c r="D219" s="1">
        <v>0.0</v>
      </c>
      <c r="E219" s="1">
        <v>0.0</v>
      </c>
      <c r="F219" s="1">
        <v>0.5</v>
      </c>
      <c r="G219" s="1">
        <v>1.0</v>
      </c>
      <c r="H219" s="1">
        <v>0.0</v>
      </c>
      <c r="I219" s="1">
        <v>0.0</v>
      </c>
      <c r="J219" s="1">
        <v>39.0</v>
      </c>
      <c r="K219" s="1" t="s">
        <v>192</v>
      </c>
      <c r="L219" s="1" t="s">
        <v>21</v>
      </c>
      <c r="N219" s="1" t="s">
        <v>42</v>
      </c>
      <c r="V219">
        <f t="shared" si="1"/>
        <v>1</v>
      </c>
      <c r="W219" s="1">
        <v>2.0</v>
      </c>
      <c r="X219">
        <f t="shared" si="2"/>
        <v>2</v>
      </c>
    </row>
    <row r="220">
      <c r="A220" s="1">
        <v>8494.0</v>
      </c>
      <c r="B220" s="3">
        <v>43915.0</v>
      </c>
      <c r="C220" s="1">
        <v>4.0</v>
      </c>
      <c r="D220" s="1">
        <v>0.0</v>
      </c>
      <c r="E220" s="1">
        <v>6.7</v>
      </c>
      <c r="F220" s="1">
        <v>0.0</v>
      </c>
      <c r="G220" s="1">
        <v>8.0</v>
      </c>
      <c r="H220" s="1">
        <v>0.0</v>
      </c>
      <c r="I220" s="1">
        <v>0.0</v>
      </c>
      <c r="J220" s="1">
        <v>380.5</v>
      </c>
      <c r="K220" s="1" t="s">
        <v>192</v>
      </c>
      <c r="L220" s="1" t="s">
        <v>21</v>
      </c>
      <c r="N220" s="1" t="s">
        <v>42</v>
      </c>
      <c r="V220">
        <f t="shared" si="1"/>
        <v>1</v>
      </c>
      <c r="W220" s="1">
        <v>2.0</v>
      </c>
      <c r="X220">
        <f t="shared" si="2"/>
        <v>2</v>
      </c>
    </row>
    <row r="221">
      <c r="A221" s="1">
        <v>8495.0</v>
      </c>
      <c r="B221" s="3">
        <v>43915.0</v>
      </c>
      <c r="C221" s="1">
        <v>0.0</v>
      </c>
      <c r="D221" s="1">
        <v>0.0</v>
      </c>
      <c r="E221" s="1">
        <v>0.0</v>
      </c>
      <c r="F221" s="1">
        <v>0.0</v>
      </c>
      <c r="G221" s="1">
        <v>5.0</v>
      </c>
      <c r="H221" s="1">
        <v>0.0</v>
      </c>
      <c r="I221" s="1">
        <v>0.0</v>
      </c>
      <c r="J221" s="1">
        <v>130.0</v>
      </c>
      <c r="K221" s="1" t="s">
        <v>192</v>
      </c>
      <c r="L221" s="1" t="s">
        <v>21</v>
      </c>
      <c r="N221" s="1" t="s">
        <v>42</v>
      </c>
      <c r="V221">
        <f t="shared" si="1"/>
        <v>1</v>
      </c>
      <c r="W221" s="1">
        <v>2.0</v>
      </c>
      <c r="X221">
        <f t="shared" si="2"/>
        <v>2</v>
      </c>
    </row>
    <row r="222">
      <c r="A222" s="1">
        <v>8496.0</v>
      </c>
      <c r="B222" s="3">
        <v>43916.0</v>
      </c>
      <c r="C222" s="1">
        <v>0.0</v>
      </c>
      <c r="D222" s="1">
        <v>0.0</v>
      </c>
      <c r="E222" s="1">
        <v>0.0</v>
      </c>
      <c r="F222" s="1">
        <v>5.6</v>
      </c>
      <c r="G222" s="1">
        <v>0.0</v>
      </c>
      <c r="H222" s="1">
        <v>0.0</v>
      </c>
      <c r="I222" s="1">
        <v>0.0</v>
      </c>
      <c r="J222" s="1">
        <v>145.6</v>
      </c>
      <c r="K222" s="1" t="s">
        <v>192</v>
      </c>
      <c r="L222" s="1" t="s">
        <v>21</v>
      </c>
      <c r="N222" s="1" t="s">
        <v>42</v>
      </c>
      <c r="V222">
        <f t="shared" si="1"/>
        <v>1</v>
      </c>
      <c r="W222" s="1">
        <v>2.0</v>
      </c>
      <c r="X222">
        <f t="shared" si="2"/>
        <v>2</v>
      </c>
    </row>
    <row r="223">
      <c r="A223" s="1">
        <v>8497.0</v>
      </c>
      <c r="B223" s="3">
        <v>43916.0</v>
      </c>
      <c r="C223" s="1">
        <v>0.0</v>
      </c>
      <c r="D223" s="1">
        <v>0.0</v>
      </c>
      <c r="E223" s="1">
        <v>0.0</v>
      </c>
      <c r="F223" s="1">
        <v>32.0</v>
      </c>
      <c r="G223" s="1">
        <v>4.0</v>
      </c>
      <c r="H223" s="1">
        <v>0.0</v>
      </c>
      <c r="I223" s="1">
        <v>0.0</v>
      </c>
      <c r="J223" s="1">
        <v>936.0</v>
      </c>
      <c r="K223" s="1" t="s">
        <v>194</v>
      </c>
      <c r="L223" s="1" t="s">
        <v>21</v>
      </c>
      <c r="N223" s="1" t="s">
        <v>42</v>
      </c>
      <c r="V223">
        <f t="shared" si="1"/>
        <v>1</v>
      </c>
      <c r="W223" s="1">
        <v>2.0</v>
      </c>
      <c r="X223">
        <f t="shared" si="2"/>
        <v>2</v>
      </c>
    </row>
    <row r="224">
      <c r="A224" s="1">
        <v>8498.0</v>
      </c>
      <c r="B224" s="3">
        <v>43906.0</v>
      </c>
      <c r="C224" s="1">
        <v>0.0</v>
      </c>
      <c r="D224" s="1">
        <v>0.0</v>
      </c>
      <c r="E224" s="1">
        <v>0.0</v>
      </c>
      <c r="F224" s="1">
        <v>8.0</v>
      </c>
      <c r="G224" s="1">
        <v>0.0</v>
      </c>
      <c r="H224" s="1">
        <v>0.0</v>
      </c>
      <c r="I224" s="1">
        <v>0.0</v>
      </c>
      <c r="J224" s="1">
        <v>208.0</v>
      </c>
      <c r="K224" s="1" t="s">
        <v>195</v>
      </c>
      <c r="L224" s="1" t="s">
        <v>21</v>
      </c>
      <c r="N224" s="1" t="s">
        <v>42</v>
      </c>
      <c r="V224">
        <f t="shared" si="1"/>
        <v>1</v>
      </c>
      <c r="W224" s="1">
        <v>2.0</v>
      </c>
      <c r="X224">
        <f t="shared" si="2"/>
        <v>2</v>
      </c>
    </row>
    <row r="225">
      <c r="A225" s="1">
        <v>8499.0</v>
      </c>
      <c r="B225" s="3">
        <v>43917.0</v>
      </c>
      <c r="C225" s="1">
        <v>0.0</v>
      </c>
      <c r="D225" s="1">
        <v>0.0</v>
      </c>
      <c r="E225" s="1">
        <v>0.0</v>
      </c>
      <c r="F225" s="1">
        <v>30.8</v>
      </c>
      <c r="G225" s="1">
        <v>0.0</v>
      </c>
      <c r="H225" s="1">
        <v>0.0</v>
      </c>
      <c r="I225" s="1">
        <v>0.0</v>
      </c>
      <c r="J225" s="1">
        <v>800.8</v>
      </c>
      <c r="K225" s="1" t="s">
        <v>195</v>
      </c>
      <c r="L225" s="1" t="s">
        <v>21</v>
      </c>
      <c r="N225" s="1" t="s">
        <v>42</v>
      </c>
      <c r="V225">
        <f t="shared" si="1"/>
        <v>1</v>
      </c>
      <c r="W225" s="1">
        <v>2.0</v>
      </c>
      <c r="X225">
        <f t="shared" si="2"/>
        <v>2</v>
      </c>
    </row>
    <row r="226">
      <c r="A226" s="1">
        <v>8500.0</v>
      </c>
      <c r="B226" s="3">
        <v>43920.0</v>
      </c>
      <c r="C226" s="1">
        <v>0.0</v>
      </c>
      <c r="D226" s="1">
        <v>0.0</v>
      </c>
      <c r="E226" s="1">
        <v>0.0</v>
      </c>
      <c r="F226" s="1">
        <v>30.8</v>
      </c>
      <c r="G226" s="1">
        <v>0.0</v>
      </c>
      <c r="H226" s="1">
        <v>0.0</v>
      </c>
      <c r="I226" s="1">
        <v>0.0</v>
      </c>
      <c r="J226" s="1">
        <v>800.8</v>
      </c>
      <c r="K226" s="1" t="s">
        <v>195</v>
      </c>
      <c r="L226" s="1" t="s">
        <v>21</v>
      </c>
      <c r="N226" s="1" t="s">
        <v>42</v>
      </c>
      <c r="V226">
        <f t="shared" si="1"/>
        <v>1</v>
      </c>
      <c r="W226" s="1">
        <v>2.0</v>
      </c>
      <c r="X226">
        <f t="shared" si="2"/>
        <v>2</v>
      </c>
    </row>
    <row r="227">
      <c r="A227" s="1">
        <v>8501.0</v>
      </c>
      <c r="B227" s="3">
        <v>43921.0</v>
      </c>
      <c r="C227" s="1">
        <v>0.0</v>
      </c>
      <c r="D227" s="1">
        <v>0.0</v>
      </c>
      <c r="E227" s="1">
        <v>0.0</v>
      </c>
      <c r="F227" s="1">
        <v>19.2</v>
      </c>
      <c r="G227" s="1">
        <v>0.0</v>
      </c>
      <c r="H227" s="1">
        <v>0.0</v>
      </c>
      <c r="I227" s="1">
        <v>0.0</v>
      </c>
      <c r="J227" s="1">
        <v>499.2</v>
      </c>
      <c r="K227" s="1" t="s">
        <v>192</v>
      </c>
      <c r="L227" s="1" t="s">
        <v>21</v>
      </c>
      <c r="N227" s="1" t="s">
        <v>42</v>
      </c>
      <c r="V227">
        <f t="shared" si="1"/>
        <v>1</v>
      </c>
      <c r="W227" s="1">
        <v>2.0</v>
      </c>
      <c r="X227">
        <f t="shared" si="2"/>
        <v>2</v>
      </c>
    </row>
    <row r="228">
      <c r="A228" s="1">
        <v>8502.0</v>
      </c>
      <c r="B228" s="3">
        <v>43921.0</v>
      </c>
      <c r="C228" s="1">
        <v>0.0</v>
      </c>
      <c r="D228" s="1">
        <v>0.0</v>
      </c>
      <c r="E228" s="1">
        <v>36.0</v>
      </c>
      <c r="F228" s="1">
        <v>110.0</v>
      </c>
      <c r="G228" s="1">
        <v>215.0</v>
      </c>
      <c r="H228" s="1">
        <v>0.0</v>
      </c>
      <c r="I228" s="1">
        <v>0.0</v>
      </c>
      <c r="J228" s="1">
        <v>8990.0</v>
      </c>
      <c r="K228" s="1" t="s">
        <v>194</v>
      </c>
      <c r="L228" s="1" t="s">
        <v>21</v>
      </c>
      <c r="N228" s="1" t="s">
        <v>42</v>
      </c>
      <c r="V228">
        <f t="shared" si="1"/>
        <v>1</v>
      </c>
      <c r="W228" s="1">
        <v>2.0</v>
      </c>
      <c r="X228">
        <f t="shared" si="2"/>
        <v>2</v>
      </c>
    </row>
    <row r="229">
      <c r="A229" s="1">
        <v>8509.0</v>
      </c>
      <c r="B229" s="3">
        <v>43916.0</v>
      </c>
      <c r="C229" s="1">
        <v>0.0</v>
      </c>
      <c r="D229" s="1">
        <v>0.0</v>
      </c>
      <c r="E229" s="1">
        <v>0.0</v>
      </c>
      <c r="F229" s="1">
        <v>12.3</v>
      </c>
      <c r="G229" s="1">
        <v>0.0</v>
      </c>
      <c r="H229" s="1">
        <v>0.0</v>
      </c>
      <c r="I229" s="1">
        <v>0.0</v>
      </c>
      <c r="J229" s="1">
        <v>319.8</v>
      </c>
      <c r="K229" s="1" t="s">
        <v>195</v>
      </c>
      <c r="L229" s="1" t="s">
        <v>21</v>
      </c>
      <c r="N229" s="1" t="s">
        <v>42</v>
      </c>
      <c r="V229">
        <f t="shared" si="1"/>
        <v>1</v>
      </c>
      <c r="W229" s="1">
        <v>2.0</v>
      </c>
      <c r="X229">
        <f t="shared" si="2"/>
        <v>2</v>
      </c>
    </row>
    <row r="230">
      <c r="A230" s="1">
        <v>8557.0</v>
      </c>
      <c r="B230" s="3">
        <v>43903.0</v>
      </c>
      <c r="C230" s="1">
        <v>0.0</v>
      </c>
      <c r="D230" s="1">
        <v>0.0</v>
      </c>
      <c r="E230" s="1">
        <v>0.0</v>
      </c>
      <c r="F230" s="1">
        <v>0.0</v>
      </c>
      <c r="G230" s="1">
        <v>4.5</v>
      </c>
      <c r="H230" s="1">
        <v>0.0</v>
      </c>
      <c r="I230" s="1">
        <v>0.0</v>
      </c>
      <c r="J230" s="1">
        <v>117.0</v>
      </c>
      <c r="K230" s="1" t="s">
        <v>192</v>
      </c>
      <c r="L230" s="1" t="s">
        <v>21</v>
      </c>
      <c r="N230" s="1" t="s">
        <v>42</v>
      </c>
      <c r="V230">
        <f t="shared" si="1"/>
        <v>1</v>
      </c>
      <c r="W230" s="1">
        <v>2.0</v>
      </c>
      <c r="X230">
        <f t="shared" si="2"/>
        <v>2</v>
      </c>
    </row>
    <row r="231">
      <c r="A231" s="1">
        <v>8558.0</v>
      </c>
      <c r="B231" s="3">
        <v>43903.0</v>
      </c>
      <c r="C231" s="1">
        <v>0.0</v>
      </c>
      <c r="D231" s="1">
        <v>0.0</v>
      </c>
      <c r="E231" s="1">
        <v>0.0</v>
      </c>
      <c r="F231" s="1">
        <v>2.0</v>
      </c>
      <c r="G231" s="1">
        <v>0.0</v>
      </c>
      <c r="H231" s="1">
        <v>0.0</v>
      </c>
      <c r="I231" s="1">
        <v>0.0</v>
      </c>
      <c r="J231" s="1">
        <v>52.0</v>
      </c>
      <c r="K231" s="1" t="s">
        <v>192</v>
      </c>
      <c r="L231" s="1" t="s">
        <v>21</v>
      </c>
      <c r="N231" s="1" t="s">
        <v>42</v>
      </c>
      <c r="V231">
        <f t="shared" si="1"/>
        <v>1</v>
      </c>
      <c r="W231" s="1">
        <v>2.0</v>
      </c>
      <c r="X231">
        <f t="shared" si="2"/>
        <v>2</v>
      </c>
    </row>
    <row r="232">
      <c r="A232" s="1">
        <v>8559.0</v>
      </c>
      <c r="B232" s="3">
        <v>43915.0</v>
      </c>
      <c r="C232" s="1">
        <v>0.0</v>
      </c>
      <c r="D232" s="1">
        <v>0.0</v>
      </c>
      <c r="E232" s="1">
        <v>0.0</v>
      </c>
      <c r="F232" s="1">
        <v>37.0</v>
      </c>
      <c r="G232" s="1">
        <v>22.0</v>
      </c>
      <c r="H232" s="1">
        <v>0.0</v>
      </c>
      <c r="I232" s="1">
        <v>0.0</v>
      </c>
      <c r="J232" s="1">
        <v>1534.0</v>
      </c>
      <c r="K232" s="1" t="s">
        <v>192</v>
      </c>
      <c r="L232" s="1" t="s">
        <v>21</v>
      </c>
      <c r="N232" s="1" t="s">
        <v>42</v>
      </c>
      <c r="V232">
        <f t="shared" si="1"/>
        <v>1</v>
      </c>
      <c r="W232" s="1">
        <v>2.0</v>
      </c>
      <c r="X232">
        <f t="shared" si="2"/>
        <v>2</v>
      </c>
    </row>
    <row r="233">
      <c r="C233">
        <f t="shared" ref="C233:J233" si="3">SUM(C2:C232)</f>
        <v>778.851</v>
      </c>
      <c r="D233">
        <f t="shared" si="3"/>
        <v>129.65</v>
      </c>
      <c r="E233">
        <f t="shared" si="3"/>
        <v>324.75</v>
      </c>
      <c r="F233">
        <f t="shared" si="3"/>
        <v>1110.6</v>
      </c>
      <c r="G233">
        <f t="shared" si="3"/>
        <v>485</v>
      </c>
      <c r="H233">
        <f t="shared" si="3"/>
        <v>44.35</v>
      </c>
      <c r="I233">
        <f t="shared" si="3"/>
        <v>23.25</v>
      </c>
      <c r="J233">
        <f t="shared" si="3"/>
        <v>63992.618</v>
      </c>
      <c r="X233">
        <f>SUM(X2:X232)</f>
        <v>898.1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7">
      <c r="A27" s="4" t="s">
        <v>40</v>
      </c>
      <c r="C27">
        <f t="shared" ref="C27:H27" si="1">C5/C25</f>
        <v>0.01540731154</v>
      </c>
      <c r="D27">
        <f t="shared" si="1"/>
        <v>0.01542614732</v>
      </c>
      <c r="E27">
        <f t="shared" si="1"/>
        <v>0.003079291763</v>
      </c>
      <c r="F27">
        <f t="shared" si="1"/>
        <v>0</v>
      </c>
      <c r="G27">
        <f t="shared" si="1"/>
        <v>0</v>
      </c>
      <c r="H27">
        <f t="shared" si="1"/>
        <v>0</v>
      </c>
    </row>
    <row r="28">
      <c r="A28" s="5" t="s">
        <v>110</v>
      </c>
      <c r="B28" s="6"/>
      <c r="C28">
        <f t="shared" ref="C28:H28" si="2">C13/C25</f>
        <v>0.01091351234</v>
      </c>
      <c r="D28">
        <f t="shared" si="2"/>
        <v>0.0385653683</v>
      </c>
      <c r="E28">
        <f t="shared" si="2"/>
        <v>0</v>
      </c>
      <c r="F28">
        <f t="shared" si="2"/>
        <v>0</v>
      </c>
      <c r="G28">
        <f t="shared" si="2"/>
        <v>0.00412371134</v>
      </c>
      <c r="H28">
        <f t="shared" si="2"/>
        <v>0</v>
      </c>
    </row>
    <row r="29">
      <c r="A29" s="7" t="s">
        <v>203</v>
      </c>
      <c r="B29" s="8"/>
      <c r="C29">
        <f t="shared" ref="C29:H29" si="3">C15/C25</f>
        <v>0.1678754987</v>
      </c>
      <c r="D29">
        <f t="shared" si="3"/>
        <v>0.1214809101</v>
      </c>
      <c r="E29">
        <f t="shared" si="3"/>
        <v>0.2178598922</v>
      </c>
      <c r="F29">
        <f t="shared" si="3"/>
        <v>0.2021429858</v>
      </c>
      <c r="G29">
        <f t="shared" si="3"/>
        <v>0.02628865979</v>
      </c>
      <c r="H29">
        <f t="shared" si="3"/>
        <v>0.6200676437</v>
      </c>
    </row>
    <row r="30">
      <c r="A30" s="7" t="s">
        <v>204</v>
      </c>
      <c r="B30" s="8"/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</row>
    <row r="31">
      <c r="A31" s="7" t="s">
        <v>205</v>
      </c>
      <c r="B31" s="8"/>
      <c r="C31">
        <f t="shared" ref="C31:H31" si="4">C16/C25</f>
        <v>0.01283942628</v>
      </c>
      <c r="D31">
        <f t="shared" si="4"/>
        <v>0.04242190513</v>
      </c>
      <c r="E31">
        <f t="shared" si="4"/>
        <v>0.0415704388</v>
      </c>
      <c r="F31">
        <f t="shared" si="4"/>
        <v>0.03151449667</v>
      </c>
      <c r="G31">
        <f t="shared" si="4"/>
        <v>0.01649484536</v>
      </c>
      <c r="H31">
        <f t="shared" si="4"/>
        <v>0.01127395716</v>
      </c>
    </row>
    <row r="32">
      <c r="A32" s="7" t="s">
        <v>20</v>
      </c>
      <c r="B32" s="8"/>
      <c r="C32">
        <f t="shared" ref="C32:H32" si="5">C19/C25</f>
        <v>0.05559471581</v>
      </c>
      <c r="D32">
        <f t="shared" si="5"/>
        <v>0.02082529888</v>
      </c>
      <c r="E32">
        <f t="shared" si="5"/>
        <v>0.09145496536</v>
      </c>
      <c r="F32">
        <f t="shared" si="5"/>
        <v>0.01782820097</v>
      </c>
      <c r="G32">
        <f t="shared" si="5"/>
        <v>0.001030927835</v>
      </c>
      <c r="H32">
        <f t="shared" si="5"/>
        <v>0.2615558061</v>
      </c>
    </row>
  </sheetData>
  <mergeCells count="5">
    <mergeCell ref="A27:B27"/>
    <mergeCell ref="A29:B29"/>
    <mergeCell ref="A30:B30"/>
    <mergeCell ref="A31:B31"/>
    <mergeCell ref="A32:B32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D1" s="1" t="s">
        <v>207</v>
      </c>
      <c r="F1" s="1"/>
      <c r="G1" s="1" t="s">
        <v>208</v>
      </c>
    </row>
    <row r="2">
      <c r="D2" t="s">
        <v>104</v>
      </c>
      <c r="E2">
        <v>216.0</v>
      </c>
      <c r="G2" t="s">
        <v>192</v>
      </c>
      <c r="H2">
        <v>6266.5</v>
      </c>
    </row>
    <row r="3">
      <c r="D3" t="s">
        <v>40</v>
      </c>
      <c r="E3">
        <v>269.0</v>
      </c>
      <c r="G3" t="s">
        <v>194</v>
      </c>
      <c r="H3">
        <v>9926.0</v>
      </c>
    </row>
    <row r="4">
      <c r="D4" t="s">
        <v>24</v>
      </c>
      <c r="E4">
        <v>144.0</v>
      </c>
      <c r="G4" t="s">
        <v>191</v>
      </c>
      <c r="H4">
        <v>3404.0</v>
      </c>
    </row>
    <row r="5">
      <c r="D5" t="s">
        <v>116</v>
      </c>
      <c r="E5">
        <v>360.0</v>
      </c>
      <c r="G5" t="s">
        <v>193</v>
      </c>
      <c r="H5">
        <v>738.4</v>
      </c>
    </row>
    <row r="6">
      <c r="D6" t="s">
        <v>128</v>
      </c>
      <c r="E6">
        <v>244.5</v>
      </c>
      <c r="G6" t="s">
        <v>195</v>
      </c>
      <c r="H6">
        <v>2129.4</v>
      </c>
    </row>
    <row r="7">
      <c r="D7" t="s">
        <v>90</v>
      </c>
      <c r="E7">
        <v>780.018</v>
      </c>
      <c r="H7">
        <f>SUM(H2:H6)</f>
        <v>22464.3</v>
      </c>
    </row>
    <row r="8">
      <c r="D8" t="s">
        <v>34</v>
      </c>
      <c r="E8">
        <v>615.6</v>
      </c>
    </row>
    <row r="9">
      <c r="D9" t="s">
        <v>109</v>
      </c>
      <c r="E9">
        <v>221.0</v>
      </c>
    </row>
    <row r="10">
      <c r="D10" t="s">
        <v>110</v>
      </c>
      <c r="E10">
        <v>300.0</v>
      </c>
    </row>
    <row r="11">
      <c r="D11" t="s">
        <v>26</v>
      </c>
      <c r="E11">
        <v>10597.5</v>
      </c>
    </row>
    <row r="12">
      <c r="D12" t="s">
        <v>30</v>
      </c>
      <c r="E12">
        <v>1618.0</v>
      </c>
    </row>
    <row r="13">
      <c r="D13" t="s">
        <v>127</v>
      </c>
      <c r="E13">
        <v>89.5</v>
      </c>
    </row>
    <row r="14">
      <c r="D14" t="s">
        <v>20</v>
      </c>
      <c r="E14">
        <v>2105.6000000000004</v>
      </c>
    </row>
    <row r="15">
      <c r="D15" t="s">
        <v>83</v>
      </c>
      <c r="E15">
        <v>3451.4</v>
      </c>
    </row>
    <row r="16">
      <c r="D16" t="s">
        <v>16</v>
      </c>
      <c r="E16">
        <v>9606.2</v>
      </c>
    </row>
    <row r="17">
      <c r="D17" t="s">
        <v>48</v>
      </c>
      <c r="E17">
        <v>8885.0</v>
      </c>
    </row>
    <row r="18">
      <c r="D18" t="s">
        <v>64</v>
      </c>
      <c r="E18">
        <v>2025.0</v>
      </c>
    </row>
    <row r="19">
      <c r="E19">
        <f>SUM(E2:E18)</f>
        <v>41528.318</v>
      </c>
    </row>
    <row r="20"/>
    <row r="21"/>
    <row r="22"/>
    <row r="23"/>
    <row r="24"/>
    <row r="2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